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55" yWindow="-195" windowWidth="11565" windowHeight="1134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45621"/>
</workbook>
</file>

<file path=xl/calcChain.xml><?xml version="1.0" encoding="utf-8"?>
<calcChain xmlns="http://schemas.openxmlformats.org/spreadsheetml/2006/main">
  <c r="E74" i="31" l="1"/>
  <c r="E73" i="31"/>
  <c r="E68" i="31"/>
  <c r="E67" i="31"/>
  <c r="E64" i="31"/>
  <c r="E58" i="31"/>
  <c r="E57" i="31"/>
  <c r="E53" i="31"/>
  <c r="E46" i="31"/>
  <c r="E41" i="31"/>
  <c r="E39" i="31"/>
  <c r="E34" i="31"/>
  <c r="E33" i="31"/>
  <c r="E28" i="31"/>
  <c r="E25" i="31"/>
  <c r="E19" i="31"/>
  <c r="E18" i="31"/>
  <c r="E74" i="30"/>
  <c r="E73" i="30"/>
  <c r="E68" i="30"/>
  <c r="E67" i="30"/>
  <c r="E64" i="30"/>
  <c r="E58" i="30"/>
  <c r="E57" i="30"/>
  <c r="E53" i="30"/>
  <c r="E46" i="30"/>
  <c r="E39" i="30"/>
  <c r="E41" i="30"/>
  <c r="E34" i="30"/>
  <c r="E33" i="30"/>
  <c r="E28" i="30"/>
  <c r="E25" i="30"/>
  <c r="E19" i="30"/>
  <c r="E74" i="26"/>
  <c r="E73" i="26"/>
  <c r="E68" i="26"/>
  <c r="E67" i="26"/>
  <c r="E64" i="26"/>
  <c r="E58" i="26"/>
  <c r="E57" i="26"/>
  <c r="E53" i="26"/>
  <c r="E46" i="26"/>
  <c r="E41" i="26"/>
  <c r="E39" i="26"/>
  <c r="E34" i="26"/>
  <c r="E33" i="26"/>
  <c r="E18" i="26"/>
  <c r="E28" i="26"/>
  <c r="E25" i="26"/>
  <c r="E19" i="26"/>
  <c r="F18" i="5"/>
  <c r="G18" i="5"/>
  <c r="J18" i="5"/>
  <c r="K18" i="5"/>
  <c r="L18" i="5"/>
  <c r="E19" i="5"/>
  <c r="F19" i="5"/>
  <c r="G19" i="5"/>
  <c r="H19" i="5"/>
  <c r="H18" i="5"/>
  <c r="I19" i="5"/>
  <c r="I18" i="5"/>
  <c r="J19" i="5"/>
  <c r="K19" i="5"/>
  <c r="L19" i="5"/>
  <c r="E25" i="5"/>
  <c r="E28" i="5"/>
  <c r="E33" i="5"/>
  <c r="E34" i="5"/>
  <c r="E41" i="5"/>
  <c r="E46" i="5"/>
  <c r="E39" i="5"/>
  <c r="E53" i="5"/>
  <c r="E58" i="5"/>
  <c r="E57" i="5"/>
  <c r="E64" i="5"/>
  <c r="E68" i="5"/>
  <c r="E67" i="5"/>
  <c r="E74" i="5"/>
  <c r="E73" i="5"/>
  <c r="M19" i="5"/>
  <c r="M18" i="5"/>
  <c r="N19" i="5"/>
  <c r="N18" i="5"/>
  <c r="F18" i="25"/>
  <c r="G18" i="25"/>
  <c r="F67" i="25"/>
  <c r="G67" i="25"/>
  <c r="F68" i="25"/>
  <c r="G68" i="25"/>
  <c r="F64" i="25"/>
  <c r="G64" i="25"/>
  <c r="F58" i="25"/>
  <c r="F57" i="25"/>
  <c r="G58" i="25"/>
  <c r="G57" i="25"/>
  <c r="F53" i="25"/>
  <c r="G53" i="25"/>
  <c r="F46" i="25"/>
  <c r="G46" i="25"/>
  <c r="F34" i="25"/>
  <c r="F33" i="25"/>
  <c r="G34" i="25"/>
  <c r="G33" i="25"/>
  <c r="F41" i="25"/>
  <c r="G41" i="25"/>
  <c r="F28" i="25"/>
  <c r="G28" i="25"/>
  <c r="F25" i="25"/>
  <c r="G25" i="25"/>
  <c r="F19" i="25"/>
  <c r="G19" i="25"/>
  <c r="E67" i="25"/>
  <c r="E68" i="25"/>
  <c r="E64" i="25"/>
  <c r="E57" i="25"/>
  <c r="E58" i="25"/>
  <c r="E53" i="25"/>
  <c r="E39" i="25"/>
  <c r="E46" i="25"/>
  <c r="E41" i="25"/>
  <c r="E33" i="25"/>
  <c r="E34" i="25"/>
  <c r="E28" i="25"/>
  <c r="E25" i="25"/>
  <c r="E19" i="25"/>
  <c r="F73" i="25"/>
  <c r="G73" i="25"/>
  <c r="E73" i="25"/>
  <c r="F74" i="25"/>
  <c r="G74" i="25"/>
  <c r="E74" i="25"/>
  <c r="F18" i="32"/>
  <c r="G18" i="32"/>
  <c r="E18" i="32"/>
  <c r="F18" i="34"/>
  <c r="G18" i="34"/>
  <c r="H18" i="34"/>
  <c r="I18" i="34"/>
  <c r="J18" i="34"/>
  <c r="K18" i="34"/>
  <c r="L18" i="34"/>
  <c r="M18" i="34"/>
  <c r="N18" i="34"/>
  <c r="E18" i="34"/>
  <c r="E18" i="30"/>
  <c r="E18" i="5"/>
  <c r="G39" i="25"/>
  <c r="F39" i="25"/>
  <c r="E18" i="25"/>
  <c r="F18" i="33"/>
  <c r="G18" i="33"/>
  <c r="H18" i="33"/>
  <c r="I18" i="33"/>
  <c r="J18" i="33"/>
  <c r="K18" i="33"/>
  <c r="L18" i="33"/>
  <c r="E18" i="33"/>
</calcChain>
</file>

<file path=xl/sharedStrings.xml><?xml version="1.0" encoding="utf-8"?>
<sst xmlns="http://schemas.openxmlformats.org/spreadsheetml/2006/main" count="504" uniqueCount="187">
  <si>
    <t>Fuente</t>
  </si>
  <si>
    <t>De 18 a 20 años</t>
  </si>
  <si>
    <t>De 21 a 25 años</t>
  </si>
  <si>
    <t>De 26 a 30 años</t>
  </si>
  <si>
    <t>De 31 a 35 años</t>
  </si>
  <si>
    <t>De 36 a 40 años</t>
  </si>
  <si>
    <t>De 41 a 50 años</t>
  </si>
  <si>
    <t>De 51 a 60 años</t>
  </si>
  <si>
    <t>De 61 a 70 años</t>
  </si>
  <si>
    <t>Más de 70 años</t>
  </si>
  <si>
    <t>Mujer</t>
  </si>
  <si>
    <t>Total</t>
  </si>
  <si>
    <t>Unidades: valores absolutos</t>
  </si>
  <si>
    <t>España</t>
  </si>
  <si>
    <t>Resto Unión Europea</t>
  </si>
  <si>
    <t>América</t>
  </si>
  <si>
    <t>Asia</t>
  </si>
  <si>
    <t>Oceanía</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</si>
  <si>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</si>
  <si>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</si>
  <si>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</si>
  <si>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</si>
  <si>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</si>
  <si>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</si>
  <si>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</si>
  <si>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</si>
  <si>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</si>
  <si>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</si>
  <si>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</si>
  <si>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</si>
  <si>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</si>
  <si>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</si>
  <si>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</si>
  <si>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</si>
  <si>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</si>
  <si>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</si>
  <si>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</si>
  <si>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</si>
  <si>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</si>
  <si>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</si>
  <si>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</si>
  <si>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</si>
  <si>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</si>
  <si>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</si>
  <si>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</si>
  <si>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</si>
  <si>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</si>
  <si>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</si>
  <si>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Resto Europa</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</si>
  <si>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</si>
  <si>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</si>
  <si>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</si>
  <si>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</si>
  <si>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</si>
  <si>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</si>
  <si>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</si>
  <si>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</si>
  <si>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</si>
  <si>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</si>
  <si>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</si>
  <si>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</si>
  <si>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</si>
  <si>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</si>
  <si>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</si>
  <si>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</si>
  <si>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</si>
  <si>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</si>
  <si>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</si>
  <si>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</si>
  <si>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</si>
  <si>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</si>
  <si>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</si>
  <si>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</si>
  <si>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</si>
  <si>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</si>
  <si>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</si>
  <si>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</si>
  <si>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</si>
  <si>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</si>
  <si>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África</t>
  </si>
  <si>
    <t>Conspiración</t>
  </si>
  <si>
    <t>Otras</t>
  </si>
  <si>
    <t xml:space="preserve"> </t>
  </si>
  <si>
    <t>Total Edad</t>
  </si>
  <si>
    <t>13.6.2 BIS. Apropiación indebida</t>
  </si>
  <si>
    <t>Hombre</t>
  </si>
  <si>
    <t>Total nacionalidad</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</si>
  <si>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</si>
  <si>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</si>
  <si>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</si>
  <si>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</si>
  <si>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</si>
  <si>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</si>
  <si>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</si>
  <si>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</si>
  <si>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</si>
  <si>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</si>
  <si>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</si>
  <si>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</si>
  <si>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</si>
  <si>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</si>
  <si>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</si>
  <si>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</si>
  <si>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</si>
  <si>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</si>
  <si>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</si>
  <si>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</si>
  <si>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</si>
  <si>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</si>
  <si>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</si>
  <si>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</si>
  <si>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</si>
  <si>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</si>
  <si>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</si>
  <si>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</si>
  <si>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</si>
  <si>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Ambos sexos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</si>
  <si>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</si>
  <si>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</si>
  <si>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</si>
  <si>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</si>
  <si>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</si>
  <si>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</si>
  <si>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</si>
  <si>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</si>
  <si>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</si>
  <si>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</si>
  <si>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</si>
  <si>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</si>
  <si>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</si>
  <si>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</si>
  <si>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</si>
  <si>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</si>
  <si>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</si>
  <si>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</si>
  <si>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</si>
  <si>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</si>
  <si>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</si>
  <si>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</si>
  <si>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</si>
  <si>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</si>
  <si>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</si>
  <si>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</si>
  <si>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</si>
  <si>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</si>
  <si>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</si>
  <si>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</si>
  <si>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</si>
  <si>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</si>
  <si>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</si>
  <si>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</si>
  <si>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</si>
  <si>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</si>
  <si>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</si>
  <si>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</si>
  <si>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</si>
  <si>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</si>
  <si>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</si>
  <si>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</si>
  <si>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</si>
  <si>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</si>
  <si>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</si>
  <si>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</si>
  <si>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</si>
  <si>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</si>
  <si>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</si>
  <si>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</si>
  <si>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</si>
  <si>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</si>
  <si>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</si>
  <si>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</si>
  <si>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</si>
  <si>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</si>
  <si>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</si>
  <si>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</si>
  <si>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</si>
  <si>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</si>
  <si>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</si>
  <si>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</si>
  <si>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</si>
  <si>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</si>
  <si>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</si>
  <si>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</si>
  <si>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</si>
  <si>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</si>
  <si>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</si>
  <si>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Mas de 70 años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</si>
</sst>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s>
  <borders count="32">
    <border>
      <left/>
      <right/>
      <top/>
      <bottom/>
      <diagonal/>
    </border>
    <border>
      <left style="thin">
        <color indexed="9"/>
      </left>
      <right style="thin">
        <color indexed="9"/>
      </right>
      <top style="thin">
        <color indexed="9"/>
      </top>
      <bottom style="thin">
        <color indexed="9"/>
      </bottom>
      <diagonal/>
    </border>
    <border>
      <left/>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style="thin">
        <color theme="3" tint="0.79998168889431442"/>
      </left>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thin">
        <color theme="3" tint="0.79998168889431442"/>
      </left>
      <right style="thin">
        <color theme="3" tint="0.79998168889431442"/>
      </right>
      <top/>
      <bottom style="medium">
        <color theme="4"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style="thin">
        <color theme="3" tint="0.79998168889431442"/>
      </left>
      <right/>
      <top style="medium">
        <color theme="4" tint="0.79998168889431442"/>
      </top>
      <bottom style="medium">
        <color theme="4" tint="0.79998168889431442"/>
      </bottom>
      <diagonal/>
    </border>
    <border>
      <left/>
      <right style="thin">
        <color theme="3" tint="0.79998168889431442"/>
      </right>
      <top style="medium">
        <color theme="4" tint="0.79998168889431442"/>
      </top>
      <bottom style="medium">
        <color theme="4" tint="0.79998168889431442"/>
      </bottom>
      <diagonal/>
    </border>
    <border>
      <left style="thin">
        <color theme="3" tint="0.79998168889431442"/>
      </left>
      <right style="thin">
        <color theme="3" tint="0.79998168889431442"/>
      </right>
      <top style="medium">
        <color theme="4" tint="0.79998168889431442"/>
      </top>
      <bottom style="medium">
        <color theme="4" tint="0.79998168889431442"/>
      </bottom>
      <diagonal/>
    </border>
    <border>
      <left style="medium">
        <color theme="4" tint="0.79998168889431442"/>
      </left>
      <right/>
      <top style="medium">
        <color theme="4" tint="0.79998168889431442"/>
      </top>
      <bottom style="medium">
        <color theme="4" tint="0.79998168889431442"/>
      </bottom>
      <diagonal/>
    </border>
    <border>
      <left style="thin">
        <color theme="3" tint="0.79998168889431442"/>
      </left>
      <right style="medium">
        <color theme="4" tint="0.79998168889431442"/>
      </right>
      <top style="medium">
        <color theme="4" tint="0.79998168889431442"/>
      </top>
      <bottom style="medium">
        <color theme="4" tint="0.79998168889431442"/>
      </bottom>
      <diagonal/>
    </border>
    <border>
      <left style="thin">
        <color theme="3" tint="0.79998168889431442"/>
      </left>
      <right style="thin">
        <color theme="3" tint="0.79998168889431442"/>
      </right>
      <top style="thin">
        <color theme="3" tint="0.79998168889431442"/>
      </top>
      <bottom style="medium">
        <color theme="4" tint="0.79998168889431442"/>
      </bottom>
      <diagonal/>
    </border>
    <border>
      <left/>
      <right style="thin">
        <color theme="0"/>
      </right>
      <top/>
      <bottom style="medium">
        <color theme="4" tint="0.79998168889431442"/>
      </bottom>
      <diagonal/>
    </border>
    <border>
      <left style="medium">
        <color theme="4" tint="0.79998168889431442"/>
      </left>
      <right style="thin">
        <color theme="0"/>
      </right>
      <top style="medium">
        <color theme="4" tint="0.79998168889431442"/>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4" tint="0.79998168889431442"/>
      </left>
      <right style="thin">
        <color theme="3"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87">
    <xf numFmtId="0" fontId="0" fillId="0" borderId="0" xfId="0"/>
    <xf numFmtId="0" fontId="3" fillId="2" borderId="0" xfId="0" applyFont="1" applyFill="1" applyBorder="1"/>
    <xf numFmtId="0" fontId="4" fillId="2" borderId="0" xfId="0" applyFont="1" applyFill="1" applyBorder="1" applyAlignment="1">
      <alignment horizontal="left"/>
    </xf>
    <xf numFmtId="0" fontId="4" fillId="2" borderId="0" xfId="0" applyFont="1" applyFill="1" applyBorder="1" applyAlignment="1">
      <alignment horizontal="center"/>
    </xf>
    <xf numFmtId="0" fontId="5" fillId="2" borderId="0" xfId="0" applyFont="1" applyFill="1" applyBorder="1" applyAlignment="1"/>
    <xf numFmtId="0" fontId="4" fillId="2" borderId="0" xfId="0" applyFont="1" applyFill="1" applyBorder="1"/>
    <xf numFmtId="0" fontId="6" fillId="2" borderId="0" xfId="0" applyFont="1" applyFill="1"/>
    <xf numFmtId="0" fontId="3" fillId="2" borderId="0" xfId="0" applyFont="1" applyFill="1"/>
    <xf numFmtId="0" fontId="4" fillId="2" borderId="0" xfId="1" applyFont="1" applyFill="1" applyAlignment="1" applyProtection="1">
      <alignment horizontal="left"/>
    </xf>
    <xf numFmtId="0" fontId="7" fillId="2" borderId="0" xfId="0" applyFont="1" applyFill="1" applyBorder="1"/>
    <xf numFmtId="0" fontId="8" fillId="2" borderId="0" xfId="0" applyFont="1" applyFill="1" applyBorder="1"/>
    <xf numFmtId="0" fontId="9" fillId="2" borderId="0" xfId="0" applyFont="1" applyFill="1" applyBorder="1" applyAlignment="1">
      <alignment vertical="center"/>
    </xf>
    <xf numFmtId="0" fontId="10" fillId="2" borderId="0" xfId="0" applyFont="1" applyFill="1" applyBorder="1"/>
    <xf numFmtId="0" fontId="11" fillId="2" borderId="0" xfId="0" applyFont="1" applyFill="1" applyBorder="1"/>
    <xf numFmtId="0" fontId="3" fillId="2" borderId="0" xfId="0" applyFont="1" applyFill="1" applyBorder="1" applyAlignment="1">
      <alignment vertical="top"/>
    </xf>
    <xf numFmtId="0" fontId="7" fillId="2" borderId="0" xfId="0" applyFont="1" applyFill="1" applyBorder="1" applyAlignment="1">
      <alignment vertical="top"/>
    </xf>
    <xf numFmtId="0" fontId="3" fillId="2" borderId="0" xfId="0" applyFont="1" applyFill="1" applyBorder="1" applyAlignment="1">
      <alignment vertical="justify"/>
    </xf>
    <xf numFmtId="0" fontId="3" fillId="2" borderId="0" xfId="0" applyFont="1" applyFill="1" applyBorder="1" applyAlignment="1"/>
    <xf numFmtId="0" fontId="7" fillId="2" borderId="0" xfId="0" applyFont="1" applyFill="1" applyBorder="1" applyAlignment="1"/>
    <xf numFmtId="0" fontId="12" fillId="2" borderId="0" xfId="0" applyFont="1" applyFill="1" applyBorder="1" applyAlignment="1">
      <alignment horizontal="center" vertical="center" wrapText="1"/>
    </xf>
    <xf numFmtId="0" fontId="7" fillId="2" borderId="0" xfId="0" applyFont="1" applyFill="1" applyBorder="1" applyAlignment="1">
      <alignment wrapText="1"/>
    </xf>
    <xf numFmtId="0" fontId="9" fillId="2" borderId="0" xfId="0" applyFont="1" applyFill="1" applyBorder="1" applyAlignment="1"/>
    <xf numFmtId="0" fontId="3" fillId="2" borderId="0" xfId="0" applyFont="1" applyFill="1" applyBorder="1" applyAlignment="1">
      <alignment vertical="center" wrapText="1"/>
    </xf>
    <xf numFmtId="0" fontId="9" fillId="2" borderId="0" xfId="0" applyFont="1" applyFill="1" applyBorder="1"/>
    <xf numFmtId="0" fontId="8" fillId="2" borderId="0" xfId="0" applyFont="1" applyFill="1" applyBorder="1" applyAlignment="1">
      <alignment horizontal="center" vertical="center" wrapText="1"/>
    </xf>
    <xf numFmtId="0" fontId="13" fillId="2" borderId="0" xfId="0" applyFont="1" applyFill="1" applyBorder="1"/>
    <xf numFmtId="0" fontId="13" fillId="2" borderId="0" xfId="0" applyFont="1" applyFill="1" applyBorder="1" applyAlignment="1">
      <alignment horizontal="center"/>
    </xf>
    <xf numFmtId="0" fontId="13" fillId="2" borderId="0" xfId="0" applyFont="1" applyFill="1" applyAlignment="1">
      <alignment horizontal="left" vertical="top"/>
    </xf>
    <xf numFmtId="0" fontId="13" fillId="2" borderId="0" xfId="0" applyFont="1" applyFill="1"/>
    <xf numFmtId="0" fontId="12" fillId="2" borderId="0" xfId="0" applyFont="1" applyFill="1" applyBorder="1"/>
    <xf numFmtId="0" fontId="14" fillId="0" borderId="1" xfId="0" applyFont="1" applyFill="1" applyBorder="1" applyAlignment="1">
      <alignment horizontal="left" wrapText="1"/>
    </xf>
    <xf numFmtId="3" fontId="17" fillId="3" borderId="3" xfId="0" applyNumberFormat="1" applyFont="1" applyFill="1" applyBorder="1" applyAlignment="1">
      <alignment vertical="center" wrapText="1"/>
    </xf>
    <xf numFmtId="3" fontId="17" fillId="3" borderId="3" xfId="0" applyNumberFormat="1" applyFont="1" applyFill="1" applyBorder="1" applyAlignment="1">
      <alignment horizontal="right" vertical="center" wrapText="1"/>
    </xf>
    <xf numFmtId="0" fontId="3" fillId="0" borderId="0" xfId="0" applyFont="1"/>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17" fillId="4" borderId="6" xfId="2" applyFont="1" applyFill="1" applyBorder="1" applyAlignment="1" applyProtection="1">
      <alignment horizontal="center" vertical="center" wrapText="1"/>
      <protection locked="0"/>
    </xf>
    <xf numFmtId="0" fontId="18" fillId="5" borderId="2" xfId="2" applyFont="1" applyFill="1" applyBorder="1" applyAlignment="1" applyProtection="1">
      <alignment horizontal="left" vertical="center" wrapText="1"/>
      <protection locked="0"/>
    </xf>
    <xf numFmtId="3" fontId="19" fillId="5" borderId="7" xfId="2" applyNumberFormat="1" applyFont="1" applyFill="1" applyBorder="1" applyAlignment="1" applyProtection="1">
      <alignment horizontal="right" vertical="center"/>
      <protection locked="0"/>
    </xf>
    <xf numFmtId="0" fontId="20" fillId="6" borderId="8" xfId="0" applyFont="1" applyFill="1" applyBorder="1" applyAlignment="1">
      <alignment horizontal="left" vertical="center" wrapText="1" indent="2"/>
    </xf>
    <xf numFmtId="0" fontId="20" fillId="6" borderId="8" xfId="0" applyFont="1" applyFill="1" applyBorder="1" applyAlignment="1">
      <alignment horizontal="left" vertical="center" wrapText="1" indent="4"/>
    </xf>
    <xf numFmtId="3" fontId="21" fillId="0" borderId="9" xfId="0" applyNumberFormat="1" applyFont="1" applyBorder="1" applyAlignment="1">
      <alignment horizontal="right" vertical="center" wrapText="1"/>
    </xf>
    <xf numFmtId="3" fontId="19" fillId="5" borderId="10" xfId="2" applyNumberFormat="1" applyFont="1" applyFill="1" applyBorder="1" applyAlignment="1" applyProtection="1">
      <alignment horizontal="right" vertical="center"/>
      <protection locked="0"/>
    </xf>
    <xf numFmtId="3" fontId="21" fillId="0" borderId="11" xfId="0" applyNumberFormat="1" applyFont="1" applyBorder="1" applyAlignment="1">
      <alignment horizontal="right" vertical="center" wrapText="1"/>
    </xf>
    <xf numFmtId="3" fontId="19" fillId="5" borderId="12" xfId="2" applyNumberFormat="1" applyFont="1" applyFill="1" applyBorder="1" applyAlignment="1" applyProtection="1">
      <alignment horizontal="right" vertical="center"/>
      <protection locked="0"/>
    </xf>
    <xf numFmtId="3" fontId="21" fillId="6" borderId="9" xfId="0" applyNumberFormat="1" applyFont="1" applyFill="1" applyBorder="1" applyAlignment="1">
      <alignment horizontal="right" vertical="center" wrapText="1"/>
    </xf>
    <xf numFmtId="0" fontId="17" fillId="4" borderId="13" xfId="2" applyFont="1" applyFill="1" applyBorder="1" applyAlignment="1" applyProtection="1">
      <alignment horizontal="center" vertical="center" wrapText="1"/>
      <protection locked="0"/>
    </xf>
    <xf numFmtId="0" fontId="18" fillId="2" borderId="0" xfId="0" applyFont="1" applyFill="1" applyBorder="1" applyAlignment="1">
      <alignment vertical="center"/>
    </xf>
    <xf numFmtId="0" fontId="19" fillId="2" borderId="0" xfId="0" applyFont="1" applyFill="1" applyBorder="1" applyAlignment="1">
      <alignment vertical="center"/>
    </xf>
    <xf numFmtId="3" fontId="21" fillId="0" borderId="14" xfId="0" applyNumberFormat="1" applyFont="1" applyBorder="1" applyAlignment="1">
      <alignment horizontal="right" vertical="center" wrapText="1"/>
    </xf>
    <xf numFmtId="3" fontId="21" fillId="0" borderId="15" xfId="0" applyNumberFormat="1" applyFont="1" applyBorder="1" applyAlignment="1">
      <alignment horizontal="right" vertical="center" wrapText="1"/>
    </xf>
    <xf numFmtId="3" fontId="19" fillId="5" borderId="16" xfId="2" applyNumberFormat="1" applyFont="1" applyFill="1" applyBorder="1" applyAlignment="1" applyProtection="1">
      <alignment horizontal="right" vertical="center"/>
      <protection locked="0"/>
    </xf>
    <xf numFmtId="0" fontId="18" fillId="5" borderId="17" xfId="2" applyFont="1" applyFill="1" applyBorder="1" applyAlignment="1" applyProtection="1">
      <alignment horizontal="left" vertical="center" wrapText="1"/>
      <protection locked="0"/>
    </xf>
    <xf numFmtId="3" fontId="19" fillId="5" borderId="18" xfId="2" applyNumberFormat="1" applyFont="1" applyFill="1" applyBorder="1" applyAlignment="1" applyProtection="1">
      <alignment horizontal="right" vertical="center"/>
      <protection locked="0"/>
    </xf>
    <xf numFmtId="0" fontId="18" fillId="5" borderId="19" xfId="2" applyFont="1" applyFill="1" applyBorder="1" applyAlignment="1" applyProtection="1">
      <alignment horizontal="left" vertical="center" wrapText="1"/>
      <protection locked="0"/>
    </xf>
    <xf numFmtId="3" fontId="19" fillId="5" borderId="20" xfId="2" applyNumberFormat="1" applyFont="1" applyFill="1" applyBorder="1" applyAlignment="1" applyProtection="1">
      <alignment horizontal="right" vertical="center"/>
      <protection locked="0"/>
    </xf>
    <xf numFmtId="3" fontId="19" fillId="5" borderId="21" xfId="2" applyNumberFormat="1" applyFont="1" applyFill="1" applyBorder="1" applyAlignment="1" applyProtection="1">
      <alignment horizontal="right" vertical="center"/>
      <protection locked="0"/>
    </xf>
    <xf numFmtId="0" fontId="20" fillId="6" borderId="22" xfId="0" applyFont="1" applyFill="1" applyBorder="1" applyAlignment="1">
      <alignment horizontal="left" vertical="center" wrapText="1" indent="2"/>
    </xf>
    <xf numFmtId="0" fontId="20" fillId="6" borderId="23" xfId="0" applyFont="1" applyFill="1" applyBorder="1" applyAlignment="1">
      <alignment horizontal="left" vertical="center" wrapText="1" indent="2"/>
    </xf>
    <xf numFmtId="3" fontId="21" fillId="0" borderId="24" xfId="0" applyNumberFormat="1" applyFont="1" applyBorder="1" applyAlignment="1">
      <alignment horizontal="right" vertical="center" wrapText="1"/>
    </xf>
    <xf numFmtId="0" fontId="18" fillId="5" borderId="25" xfId="2" applyFont="1" applyFill="1" applyBorder="1" applyAlignment="1" applyProtection="1">
      <alignment horizontal="left" vertical="center" wrapText="1"/>
      <protection locked="0"/>
    </xf>
    <xf numFmtId="0" fontId="18" fillId="5" borderId="26" xfId="2" applyFont="1" applyFill="1" applyBorder="1" applyAlignment="1" applyProtection="1">
      <alignment horizontal="left" vertical="center" wrapText="1"/>
      <protection locked="0"/>
    </xf>
    <xf numFmtId="0" fontId="20" fillId="6" borderId="8" xfId="0" applyFont="1" applyFill="1" applyBorder="1" applyAlignment="1">
      <alignment horizontal="left" vertical="center" wrapText="1"/>
    </xf>
    <xf numFmtId="0" fontId="19" fillId="2" borderId="0" xfId="0" applyFont="1" applyFill="1" applyBorder="1"/>
    <xf numFmtId="0" fontId="22" fillId="0" borderId="27" xfId="0" applyFont="1" applyBorder="1"/>
    <xf numFmtId="0" fontId="22" fillId="0" borderId="0" xfId="0" applyFont="1" applyBorder="1"/>
    <xf numFmtId="0" fontId="22" fillId="0" borderId="28" xfId="0" applyFont="1" applyBorder="1"/>
    <xf numFmtId="0" fontId="22" fillId="0" borderId="29" xfId="0" applyFont="1" applyBorder="1"/>
    <xf numFmtId="0" fontId="23" fillId="0" borderId="0" xfId="1" applyFont="1" applyBorder="1" applyAlignment="1" applyProtection="1">
      <alignment horizontal="left"/>
    </xf>
    <xf numFmtId="0" fontId="24" fillId="2" borderId="30" xfId="0" applyFont="1" applyFill="1" applyBorder="1" applyAlignment="1">
      <alignment horizontal="justify" vertical="top" wrapText="1"/>
    </xf>
    <xf numFmtId="1" fontId="17" fillId="3" borderId="3" xfId="0" applyNumberFormat="1" applyFont="1" applyFill="1" applyBorder="1" applyAlignment="1">
      <alignment horizontal="right" vertical="center" wrapText="1"/>
    </xf>
    <xf numFmtId="1" fontId="19" fillId="5" borderId="7" xfId="2" applyNumberFormat="1" applyFont="1" applyFill="1" applyBorder="1" applyAlignment="1" applyProtection="1">
      <alignment horizontal="right" vertical="center"/>
      <protection locked="0"/>
    </xf>
    <xf numFmtId="1" fontId="21" fillId="0" borderId="9" xfId="0" applyNumberFormat="1" applyFont="1" applyBorder="1" applyAlignment="1">
      <alignment horizontal="right" vertical="center" wrapText="1"/>
    </xf>
    <xf numFmtId="1" fontId="21" fillId="0" borderId="15" xfId="0" applyNumberFormat="1" applyFont="1" applyBorder="1" applyAlignment="1">
      <alignment horizontal="right" vertical="center" wrapText="1"/>
    </xf>
    <xf numFmtId="1" fontId="21" fillId="0" borderId="11" xfId="0" applyNumberFormat="1" applyFont="1" applyBorder="1" applyAlignment="1">
      <alignment horizontal="right" vertical="center" wrapText="1"/>
    </xf>
    <xf numFmtId="1" fontId="19" fillId="5" borderId="12" xfId="2" applyNumberFormat="1" applyFont="1" applyFill="1" applyBorder="1" applyAlignment="1" applyProtection="1">
      <alignment horizontal="right" vertical="center"/>
      <protection locked="0"/>
    </xf>
    <xf numFmtId="1" fontId="19" fillId="5" borderId="16" xfId="2" applyNumberFormat="1" applyFont="1" applyFill="1" applyBorder="1" applyAlignment="1" applyProtection="1">
      <alignment horizontal="right" vertical="center"/>
      <protection locked="0"/>
    </xf>
    <xf numFmtId="1" fontId="19" fillId="5" borderId="18" xfId="2" applyNumberFormat="1" applyFont="1" applyFill="1" applyBorder="1" applyAlignment="1" applyProtection="1">
      <alignment horizontal="right" vertical="center"/>
      <protection locked="0"/>
    </xf>
    <xf numFmtId="1" fontId="21" fillId="0" borderId="14" xfId="0" applyNumberFormat="1" applyFont="1" applyBorder="1" applyAlignment="1">
      <alignment horizontal="right" vertical="center" wrapText="1"/>
    </xf>
    <xf numFmtId="1" fontId="19" fillId="5" borderId="10" xfId="2" applyNumberFormat="1" applyFont="1" applyFill="1" applyBorder="1" applyAlignment="1" applyProtection="1">
      <alignment horizontal="right" vertical="center"/>
      <protection locked="0"/>
    </xf>
    <xf numFmtId="1" fontId="21" fillId="6" borderId="9" xfId="0" applyNumberFormat="1" applyFont="1" applyFill="1" applyBorder="1" applyAlignment="1">
      <alignment horizontal="right" vertical="center" wrapText="1"/>
    </xf>
    <xf numFmtId="0" fontId="23" fillId="0" borderId="28" xfId="1" applyFont="1" applyBorder="1" applyAlignment="1" applyProtection="1">
      <alignment horizontal="left"/>
    </xf>
    <xf numFmtId="0" fontId="23" fillId="0" borderId="29" xfId="1" applyFont="1" applyBorder="1" applyAlignment="1" applyProtection="1">
      <alignment horizontal="left"/>
    </xf>
    <xf numFmtId="0" fontId="4" fillId="2" borderId="0" xfId="0" applyFont="1" applyFill="1" applyBorder="1" applyAlignment="1">
      <alignment horizontal="left"/>
    </xf>
    <xf numFmtId="0" fontId="25" fillId="2" borderId="0" xfId="0" applyFont="1" applyFill="1" applyAlignment="1">
      <alignment horizontal="left" wrapText="1"/>
    </xf>
    <xf numFmtId="0" fontId="24" fillId="2" borderId="30" xfId="0" applyFont="1" applyFill="1" applyBorder="1" applyAlignment="1">
      <alignment horizontal="justify" vertical="top" wrapText="1"/>
    </xf>
    <xf numFmtId="0" fontId="24" fillId="2" borderId="31" xfId="0" applyFont="1" applyFill="1" applyBorder="1" applyAlignment="1">
      <alignment horizontal="justify" vertical="top" wrapText="1"/>
    </xf>
  </cellXfs>
  <cellStyles count="5">
    <cellStyle name="Hipervínculo" xfId="1" builtinId="8"/>
    <cellStyle name="Normal" xfId="0" builtinId="0"/>
    <cellStyle name="Normal 2" xfId="2"/>
    <cellStyle name="Normal 3" xfId="3"/>
    <cellStyle name="Normal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2019</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1085850</xdr:colOff>
      <xdr:row>8</xdr:row>
      <xdr:rowOff>19049</xdr:rowOff>
    </xdr:to>
    <xdr:sp macro="" textlink="">
      <xdr:nvSpPr>
        <xdr:cNvPr id="2" name="1 Rectángulo redondeado"/>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1066800</xdr:colOff>
      <xdr:row>10</xdr:row>
      <xdr:rowOff>128305</xdr:rowOff>
    </xdr:to>
    <xdr:sp macro="" textlink="">
      <xdr:nvSpPr>
        <xdr:cNvPr id="3" name="2 Rectángulo redondeado"/>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76200</xdr:colOff>
      <xdr:row>3</xdr:row>
      <xdr:rowOff>104775</xdr:rowOff>
    </xdr:from>
    <xdr:to>
      <xdr:col>10</xdr:col>
      <xdr:colOff>641063</xdr:colOff>
      <xdr:row>6</xdr:row>
      <xdr:rowOff>71219</xdr:rowOff>
    </xdr:to>
    <xdr:sp macro="" textlink="">
      <xdr:nvSpPr>
        <xdr:cNvPr id="4" name="3 Pentágono">
          <a:hlinkClick xmlns:r="http://schemas.openxmlformats.org/officeDocument/2006/relationships" r:id="rId1"/>
        </xdr:cNvPr>
        <xdr:cNvSpPr/>
      </xdr:nvSpPr>
      <xdr:spPr>
        <a:xfrm flipH="1">
          <a:off x="10372725" y="6762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694871</xdr:colOff>
      <xdr:row>7</xdr:row>
      <xdr:rowOff>129267</xdr:rowOff>
    </xdr:to>
    <xdr:sp macro="" textlink="">
      <xdr:nvSpPr>
        <xdr:cNvPr id="2" name="1 Rectángulo redondeado"/>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675821</xdr:colOff>
      <xdr:row>10</xdr:row>
      <xdr:rowOff>41219</xdr:rowOff>
    </xdr:to>
    <xdr:sp macro="" textlink="">
      <xdr:nvSpPr>
        <xdr:cNvPr id="3" name="2 Rectángulo redondeado"/>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752475</xdr:colOff>
      <xdr:row>7</xdr:row>
      <xdr:rowOff>142874</xdr:rowOff>
    </xdr:to>
    <xdr:sp macro="" textlink="">
      <xdr:nvSpPr>
        <xdr:cNvPr id="2" name="1 Rectángulo redondeado"/>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28575</xdr:colOff>
      <xdr:row>10</xdr:row>
      <xdr:rowOff>161870</xdr:rowOff>
    </xdr:to>
    <xdr:sp macro="" textlink="">
      <xdr:nvSpPr>
        <xdr:cNvPr id="4" name="3 Rectángulo redondeado"/>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25</xdr:col>
      <xdr:colOff>104774</xdr:colOff>
      <xdr:row>8</xdr:row>
      <xdr:rowOff>57149</xdr:rowOff>
    </xdr:to>
    <xdr:sp macro="" textlink="">
      <xdr:nvSpPr>
        <xdr:cNvPr id="2" name="1 Rectángulo redondeado"/>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25</xdr:col>
      <xdr:colOff>57150</xdr:colOff>
      <xdr:row>11</xdr:row>
      <xdr:rowOff>38045</xdr:rowOff>
    </xdr:to>
    <xdr:sp macro="" textlink="">
      <xdr:nvSpPr>
        <xdr:cNvPr id="4" name="3 Rectángulo redondeado"/>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142874</xdr:rowOff>
    </xdr:to>
    <xdr:sp macro="" textlink="">
      <xdr:nvSpPr>
        <xdr:cNvPr id="2" name="1 Rectángulo redondeado"/>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E13:O32"/>
  <sheetViews>
    <sheetView tabSelected="1" workbookViewId="0"/>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83"/>
      <c r="H13" s="83"/>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5" customFormat="1" ht="14.25" customHeight="1" x14ac:dyDescent="0.2">
      <c r="F18" s="64" t="s">
        <v>0</v>
      </c>
      <c r="J18" s="26"/>
      <c r="K18" s="26"/>
      <c r="L18" s="26"/>
      <c r="M18" s="26"/>
      <c r="N18" s="26"/>
    </row>
    <row r="19" spans="5:15" s="25" customFormat="1" ht="14.25" customHeight="1" x14ac:dyDescent="0.2">
      <c r="F19" s="64"/>
      <c r="J19" s="26"/>
      <c r="K19" s="26"/>
      <c r="L19" s="26"/>
      <c r="M19" s="26"/>
      <c r="N19" s="26"/>
    </row>
    <row r="20" spans="5:15" s="25" customFormat="1" ht="18" customHeight="1" x14ac:dyDescent="0.2">
      <c r="E20" s="64" t="s">
        <v>92</v>
      </c>
      <c r="F20" s="64"/>
      <c r="G20" s="64"/>
      <c r="H20" s="64"/>
      <c r="K20" s="26"/>
      <c r="L20" s="26"/>
      <c r="M20" s="26"/>
      <c r="N20" s="26"/>
      <c r="O20" s="26"/>
    </row>
    <row r="21" spans="5:15" s="25" customFormat="1" ht="18" customHeight="1" x14ac:dyDescent="0.2">
      <c r="E21" s="65"/>
      <c r="F21" s="66"/>
      <c r="G21" s="67"/>
      <c r="H21" s="67"/>
      <c r="K21" s="26"/>
      <c r="L21" s="26"/>
      <c r="M21" s="26"/>
      <c r="N21" s="26"/>
      <c r="O21" s="26"/>
    </row>
    <row r="22" spans="5:15" s="25" customFormat="1" ht="20.100000000000001" customHeight="1" x14ac:dyDescent="0.2">
      <c r="F22" s="81" t="s">
        <v>88</v>
      </c>
      <c r="G22" s="82"/>
      <c r="H22" s="82"/>
      <c r="I22" s="82"/>
      <c r="J22" s="82"/>
      <c r="K22" s="26"/>
      <c r="L22" s="26"/>
      <c r="M22" s="26"/>
      <c r="N22" s="26"/>
      <c r="O22" s="26"/>
    </row>
    <row r="23" spans="5:15" s="25" customFormat="1" ht="20.100000000000001" customHeight="1" x14ac:dyDescent="0.2">
      <c r="F23" s="81" t="s">
        <v>89</v>
      </c>
      <c r="G23" s="82"/>
      <c r="H23" s="82"/>
      <c r="I23" s="82"/>
      <c r="J23" s="82"/>
      <c r="K23" s="26"/>
      <c r="L23" s="26"/>
      <c r="M23" s="26"/>
      <c r="N23" s="26"/>
      <c r="O23" s="26"/>
    </row>
    <row r="24" spans="5:15" s="25" customFormat="1" ht="20.100000000000001" customHeight="1" x14ac:dyDescent="0.2">
      <c r="F24" s="81" t="s">
        <v>90</v>
      </c>
      <c r="G24" s="82"/>
      <c r="H24" s="82"/>
      <c r="I24" s="82"/>
      <c r="J24" s="82"/>
      <c r="K24" s="26"/>
      <c r="L24" s="26"/>
      <c r="M24" s="26"/>
      <c r="N24" s="26"/>
      <c r="O24" s="26"/>
    </row>
    <row r="25" spans="5:15" s="25" customFormat="1" ht="20.100000000000001" customHeight="1" x14ac:dyDescent="0.2">
      <c r="F25" s="81" t="s">
        <v>91</v>
      </c>
      <c r="G25" s="82"/>
      <c r="H25" s="82"/>
      <c r="I25" s="82"/>
      <c r="J25" s="82"/>
      <c r="K25" s="26"/>
      <c r="L25" s="26"/>
      <c r="M25" s="26"/>
      <c r="N25" s="26"/>
      <c r="O25" s="26"/>
    </row>
    <row r="26" spans="5:15" s="25" customFormat="1" ht="20.100000000000001" customHeight="1" x14ac:dyDescent="0.2">
      <c r="E26" s="1"/>
      <c r="F26" s="1"/>
      <c r="G26" s="1"/>
      <c r="H26" s="1"/>
      <c r="I26" s="68"/>
      <c r="J26" s="68"/>
      <c r="K26" s="26"/>
      <c r="L26" s="26"/>
      <c r="M26" s="26"/>
      <c r="N26" s="26"/>
      <c r="O26" s="26"/>
    </row>
    <row r="27" spans="5:15" s="25" customFormat="1" ht="18" customHeight="1" x14ac:dyDescent="0.2">
      <c r="E27" s="64" t="s">
        <v>115</v>
      </c>
      <c r="F27" s="64"/>
      <c r="G27" s="64"/>
      <c r="H27" s="64"/>
      <c r="K27" s="26"/>
      <c r="L27" s="26"/>
      <c r="M27" s="26"/>
      <c r="N27" s="26"/>
      <c r="O27" s="26"/>
    </row>
    <row r="28" spans="5:15" s="25" customFormat="1" ht="18" customHeight="1" x14ac:dyDescent="0.2">
      <c r="E28" s="1"/>
      <c r="F28" s="1"/>
      <c r="G28" s="1"/>
      <c r="H28" s="1"/>
      <c r="K28" s="26"/>
      <c r="L28" s="26"/>
      <c r="M28" s="26"/>
      <c r="N28" s="26"/>
      <c r="O28" s="26"/>
    </row>
    <row r="29" spans="5:15" s="25" customFormat="1" ht="20.100000000000001" customHeight="1" x14ac:dyDescent="0.2">
      <c r="F29" s="81" t="s">
        <v>117</v>
      </c>
      <c r="G29" s="82"/>
      <c r="H29" s="82"/>
      <c r="I29" s="82"/>
      <c r="J29" s="82"/>
      <c r="K29" s="26"/>
      <c r="L29" s="26"/>
      <c r="M29" s="26"/>
      <c r="N29" s="26"/>
      <c r="O29" s="26"/>
    </row>
    <row r="30" spans="5:15" s="25" customFormat="1" ht="20.100000000000001" customHeight="1" x14ac:dyDescent="0.2">
      <c r="F30" s="81" t="s">
        <v>118</v>
      </c>
      <c r="G30" s="82"/>
      <c r="H30" s="82"/>
      <c r="I30" s="82"/>
      <c r="J30" s="82"/>
      <c r="K30" s="26"/>
      <c r="L30" s="26"/>
      <c r="M30" s="26"/>
      <c r="N30" s="26"/>
      <c r="O30" s="26"/>
    </row>
    <row r="31" spans="5:15" s="25" customFormat="1" ht="20.100000000000001" customHeight="1" x14ac:dyDescent="0.2">
      <c r="F31" s="81" t="s">
        <v>119</v>
      </c>
      <c r="G31" s="82"/>
      <c r="H31" s="82"/>
      <c r="I31" s="82"/>
      <c r="J31" s="82"/>
      <c r="K31" s="26"/>
      <c r="L31" s="26"/>
      <c r="M31" s="26"/>
      <c r="N31" s="26"/>
      <c r="O31" s="26"/>
    </row>
    <row r="32" spans="5:15" s="25" customFormat="1" ht="20.100000000000001" customHeight="1" x14ac:dyDescent="0.2">
      <c r="F32" s="81" t="s">
        <v>120</v>
      </c>
      <c r="G32" s="82"/>
      <c r="H32" s="82"/>
      <c r="I32" s="82"/>
      <c r="J32" s="82"/>
      <c r="K32" s="26"/>
      <c r="L32" s="26"/>
      <c r="M32" s="26"/>
      <c r="N32" s="26"/>
      <c r="O32" s="26"/>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hyperlink ref="F23:J23" location="'3.2'!A1" display="3.2 Delitos según tipo de delito y edad del infractor"/>
    <hyperlink ref="F22:J22" location="'3.1'!A1" display="3.1 Delitos según sexo"/>
    <hyperlink ref="F24:J24" location="'3.3'!A1" display="3.3 Delitos según tipo de delito y nacionalidad del infractor"/>
    <hyperlink ref="F25:J25" location="'3.4'!A1" display="3.4 Delitos según tipo de delito y grado de comisión"/>
    <hyperlink ref="F31:J31" location="'4.3'!A1" display="3.3 Delitos según edad"/>
    <hyperlink ref="F30:J30" location="'4.2'!A1" display="3.2 Delitos según sexo"/>
    <hyperlink ref="F32:J32" location="'4.4'!A1" display="3.4 Delitos según nacionalidad"/>
    <hyperlink ref="F29:J29" location="'4.1'!A1" display="3.1 Delitos según tipo"/>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enableFormatConditionsCalculation="0"/>
  <dimension ref="D11:L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5" width="14.85546875" style="9" customWidth="1"/>
    <col min="6" max="12" width="13.140625" style="1" customWidth="1"/>
    <col min="13" max="16384" width="11.42578125" style="1"/>
  </cols>
  <sheetData>
    <row r="11" spans="4:10" ht="18" x14ac:dyDescent="0.25">
      <c r="D11" s="8"/>
      <c r="J11"/>
    </row>
    <row r="12" spans="4:10" ht="18" x14ac:dyDescent="0.25">
      <c r="D12" s="8"/>
      <c r="E12" s="8"/>
      <c r="F12" s="8"/>
    </row>
    <row r="13" spans="4:10" ht="18" x14ac:dyDescent="0.25">
      <c r="D13" s="8"/>
      <c r="E13" s="8"/>
      <c r="F13" s="8"/>
    </row>
    <row r="14" spans="4:10" x14ac:dyDescent="0.2">
      <c r="D14" s="10"/>
    </row>
    <row r="15" spans="4:10" ht="24" customHeight="1" x14ac:dyDescent="0.2">
      <c r="D15" s="63" t="s">
        <v>12</v>
      </c>
    </row>
    <row r="16" spans="4:10" ht="22.5" customHeight="1" x14ac:dyDescent="0.2">
      <c r="D16" s="24"/>
      <c r="E16" s="12"/>
      <c r="F16" s="13"/>
    </row>
    <row r="17" spans="4:12" s="29" customFormat="1" ht="39" thickBot="1" x14ac:dyDescent="0.2">
      <c r="D17" s="16" t="s">
        <v>82</v>
      </c>
      <c r="E17" s="34" t="s">
        <v>86</v>
      </c>
      <c r="F17" s="35" t="s">
        <v>13</v>
      </c>
      <c r="G17" s="35" t="s">
        <v>14</v>
      </c>
      <c r="H17" s="35" t="s">
        <v>48</v>
      </c>
      <c r="I17" s="35" t="s">
        <v>79</v>
      </c>
      <c r="J17" s="35" t="s">
        <v>15</v>
      </c>
      <c r="K17" s="35" t="s">
        <v>16</v>
      </c>
      <c r="L17" s="46" t="s">
        <v>17</v>
      </c>
    </row>
    <row r="18" spans="4:12" ht="13.5" thickBot="1" x14ac:dyDescent="0.25">
      <c r="D18" s="31" t="s">
        <v>95</v>
      </c>
      <c r="E18" s="32">
        <f>SUM(E19:E37)</f>
        <v>412571</v>
      </c>
      <c r="F18" s="32">
        <f t="shared" ref="F18:L18" si="0">SUM(F19:F37)</f>
        <v>307609</v>
      </c>
      <c r="G18" s="32">
        <f t="shared" si="0"/>
        <v>33027</v>
      </c>
      <c r="H18" s="32">
        <f t="shared" si="0"/>
        <v>7665</v>
      </c>
      <c r="I18" s="32">
        <f t="shared" si="0"/>
        <v>30198</v>
      </c>
      <c r="J18" s="32">
        <f t="shared" si="0"/>
        <v>30448</v>
      </c>
      <c r="K18" s="32">
        <f t="shared" si="0"/>
        <v>3583</v>
      </c>
      <c r="L18" s="32">
        <f t="shared" si="0"/>
        <v>41</v>
      </c>
    </row>
    <row r="19" spans="4:12" ht="13.5" thickBot="1" x14ac:dyDescent="0.25">
      <c r="D19" s="62" t="s">
        <v>96</v>
      </c>
      <c r="E19" s="41">
        <v>77303</v>
      </c>
      <c r="F19" s="41">
        <v>65933</v>
      </c>
      <c r="G19" s="41">
        <v>4167</v>
      </c>
      <c r="H19" s="41">
        <v>593</v>
      </c>
      <c r="I19" s="41">
        <v>4241</v>
      </c>
      <c r="J19" s="41">
        <v>2066</v>
      </c>
      <c r="K19" s="41">
        <v>297</v>
      </c>
      <c r="L19" s="41">
        <v>6</v>
      </c>
    </row>
    <row r="20" spans="4:12" ht="13.5" thickBot="1" x14ac:dyDescent="0.25">
      <c r="D20" s="62" t="s">
        <v>97</v>
      </c>
      <c r="E20" s="41">
        <v>9595</v>
      </c>
      <c r="F20" s="41">
        <v>6882</v>
      </c>
      <c r="G20" s="41">
        <v>1051</v>
      </c>
      <c r="H20" s="41">
        <v>65</v>
      </c>
      <c r="I20" s="41">
        <v>772</v>
      </c>
      <c r="J20" s="41">
        <v>761</v>
      </c>
      <c r="K20" s="41">
        <v>64</v>
      </c>
      <c r="L20" s="41">
        <v>0</v>
      </c>
    </row>
    <row r="21" spans="4:12" ht="13.5" thickBot="1" x14ac:dyDescent="0.25">
      <c r="D21" s="62" t="s">
        <v>98</v>
      </c>
      <c r="E21" s="41">
        <v>8824</v>
      </c>
      <c r="F21" s="41">
        <v>7979</v>
      </c>
      <c r="G21" s="41">
        <v>364</v>
      </c>
      <c r="H21" s="41">
        <v>22</v>
      </c>
      <c r="I21" s="41">
        <v>163</v>
      </c>
      <c r="J21" s="41">
        <v>288</v>
      </c>
      <c r="K21" s="41">
        <v>8</v>
      </c>
      <c r="L21" s="41">
        <v>0</v>
      </c>
    </row>
    <row r="22" spans="4:12" ht="13.5" thickBot="1" x14ac:dyDescent="0.25">
      <c r="D22" s="62" t="s">
        <v>99</v>
      </c>
      <c r="E22" s="41">
        <v>11735</v>
      </c>
      <c r="F22" s="41">
        <v>7802</v>
      </c>
      <c r="G22" s="41">
        <v>1498</v>
      </c>
      <c r="H22" s="41">
        <v>138</v>
      </c>
      <c r="I22" s="41">
        <v>833</v>
      </c>
      <c r="J22" s="41">
        <v>1303</v>
      </c>
      <c r="K22" s="41">
        <v>157</v>
      </c>
      <c r="L22" s="41">
        <v>4</v>
      </c>
    </row>
    <row r="23" spans="4:12" ht="13.5" thickBot="1" x14ac:dyDescent="0.25">
      <c r="D23" s="62" t="s">
        <v>100</v>
      </c>
      <c r="E23" s="41">
        <v>21082</v>
      </c>
      <c r="F23" s="41">
        <v>17212</v>
      </c>
      <c r="G23" s="41">
        <v>1598</v>
      </c>
      <c r="H23" s="41">
        <v>276</v>
      </c>
      <c r="I23" s="41">
        <v>756</v>
      </c>
      <c r="J23" s="41">
        <v>1096</v>
      </c>
      <c r="K23" s="41">
        <v>139</v>
      </c>
      <c r="L23" s="41">
        <v>5</v>
      </c>
    </row>
    <row r="24" spans="4:12" ht="13.5" thickBot="1" x14ac:dyDescent="0.25">
      <c r="D24" s="62" t="s">
        <v>101</v>
      </c>
      <c r="E24" s="41">
        <v>4897</v>
      </c>
      <c r="F24" s="41">
        <v>4155</v>
      </c>
      <c r="G24" s="41">
        <v>194</v>
      </c>
      <c r="H24" s="41">
        <v>129</v>
      </c>
      <c r="I24" s="41">
        <v>126</v>
      </c>
      <c r="J24" s="41">
        <v>277</v>
      </c>
      <c r="K24" s="41">
        <v>16</v>
      </c>
      <c r="L24" s="41">
        <v>0</v>
      </c>
    </row>
    <row r="25" spans="4:12" ht="13.5" thickBot="1" x14ac:dyDescent="0.25">
      <c r="D25" s="62" t="s">
        <v>102</v>
      </c>
      <c r="E25" s="41">
        <v>16731</v>
      </c>
      <c r="F25" s="41">
        <v>14327</v>
      </c>
      <c r="G25" s="41">
        <v>1150</v>
      </c>
      <c r="H25" s="41">
        <v>52</v>
      </c>
      <c r="I25" s="41">
        <v>424</v>
      </c>
      <c r="J25" s="41">
        <v>730</v>
      </c>
      <c r="K25" s="41">
        <v>48</v>
      </c>
      <c r="L25" s="41">
        <v>0</v>
      </c>
    </row>
    <row r="26" spans="4:12" ht="13.5" thickBot="1" x14ac:dyDescent="0.25">
      <c r="D26" s="62" t="s">
        <v>103</v>
      </c>
      <c r="E26" s="41">
        <v>12783</v>
      </c>
      <c r="F26" s="41">
        <v>10379</v>
      </c>
      <c r="G26" s="41">
        <v>1092</v>
      </c>
      <c r="H26" s="41">
        <v>59</v>
      </c>
      <c r="I26" s="41">
        <v>506</v>
      </c>
      <c r="J26" s="41">
        <v>685</v>
      </c>
      <c r="K26" s="41">
        <v>60</v>
      </c>
      <c r="L26" s="41">
        <v>2</v>
      </c>
    </row>
    <row r="27" spans="4:12" ht="13.5" thickBot="1" x14ac:dyDescent="0.25">
      <c r="D27" s="62" t="s">
        <v>104</v>
      </c>
      <c r="E27" s="41">
        <v>71655</v>
      </c>
      <c r="F27" s="41">
        <v>39903</v>
      </c>
      <c r="G27" s="41">
        <v>8620</v>
      </c>
      <c r="H27" s="41">
        <v>3848</v>
      </c>
      <c r="I27" s="41">
        <v>9667</v>
      </c>
      <c r="J27" s="41">
        <v>8276</v>
      </c>
      <c r="K27" s="41">
        <v>1329</v>
      </c>
      <c r="L27" s="41">
        <v>12</v>
      </c>
    </row>
    <row r="28" spans="4:12" ht="13.5" thickBot="1" x14ac:dyDescent="0.25">
      <c r="D28" s="62" t="s">
        <v>105</v>
      </c>
      <c r="E28" s="41">
        <v>53383</v>
      </c>
      <c r="F28" s="41">
        <v>40373</v>
      </c>
      <c r="G28" s="41">
        <v>5377</v>
      </c>
      <c r="H28" s="41">
        <v>1115</v>
      </c>
      <c r="I28" s="41">
        <v>2705</v>
      </c>
      <c r="J28" s="41">
        <v>3288</v>
      </c>
      <c r="K28" s="41">
        <v>522</v>
      </c>
      <c r="L28" s="41">
        <v>3</v>
      </c>
    </row>
    <row r="29" spans="4:12" ht="13.5" thickBot="1" x14ac:dyDescent="0.25">
      <c r="D29" s="62" t="s">
        <v>106</v>
      </c>
      <c r="E29" s="41">
        <v>7014</v>
      </c>
      <c r="F29" s="41">
        <v>6383</v>
      </c>
      <c r="G29" s="41">
        <v>377</v>
      </c>
      <c r="H29" s="41">
        <v>5</v>
      </c>
      <c r="I29" s="41">
        <v>108</v>
      </c>
      <c r="J29" s="41">
        <v>133</v>
      </c>
      <c r="K29" s="41">
        <v>8</v>
      </c>
      <c r="L29" s="41">
        <v>0</v>
      </c>
    </row>
    <row r="30" spans="4:12" ht="13.5" thickBot="1" x14ac:dyDescent="0.25">
      <c r="D30" s="62" t="s">
        <v>107</v>
      </c>
      <c r="E30" s="41">
        <v>19919</v>
      </c>
      <c r="F30" s="41">
        <v>18174</v>
      </c>
      <c r="G30" s="41">
        <v>655</v>
      </c>
      <c r="H30" s="41">
        <v>79</v>
      </c>
      <c r="I30" s="41">
        <v>241</v>
      </c>
      <c r="J30" s="41">
        <v>732</v>
      </c>
      <c r="K30" s="41">
        <v>38</v>
      </c>
      <c r="L30" s="41">
        <v>0</v>
      </c>
    </row>
    <row r="31" spans="4:12" ht="13.5" thickBot="1" x14ac:dyDescent="0.25">
      <c r="D31" s="62" t="s">
        <v>108</v>
      </c>
      <c r="E31" s="41">
        <v>54264</v>
      </c>
      <c r="F31" s="41">
        <v>37815</v>
      </c>
      <c r="G31" s="41">
        <v>4583</v>
      </c>
      <c r="H31" s="41">
        <v>778</v>
      </c>
      <c r="I31" s="41">
        <v>3256</v>
      </c>
      <c r="J31" s="41">
        <v>7213</v>
      </c>
      <c r="K31" s="41">
        <v>615</v>
      </c>
      <c r="L31" s="41">
        <v>4</v>
      </c>
    </row>
    <row r="32" spans="4:12" ht="13.5" thickBot="1" x14ac:dyDescent="0.25">
      <c r="D32" s="62" t="s">
        <v>109</v>
      </c>
      <c r="E32" s="41">
        <v>13275</v>
      </c>
      <c r="F32" s="41">
        <v>9845</v>
      </c>
      <c r="G32" s="41">
        <v>525</v>
      </c>
      <c r="H32" s="41">
        <v>138</v>
      </c>
      <c r="I32" s="41">
        <v>1312</v>
      </c>
      <c r="J32" s="41">
        <v>1376</v>
      </c>
      <c r="K32" s="41">
        <v>77</v>
      </c>
      <c r="L32" s="41">
        <v>2</v>
      </c>
    </row>
    <row r="33" spans="4:12" ht="13.5" thickBot="1" x14ac:dyDescent="0.25">
      <c r="D33" s="62" t="s">
        <v>110</v>
      </c>
      <c r="E33" s="41">
        <v>4940</v>
      </c>
      <c r="F33" s="41">
        <v>3544</v>
      </c>
      <c r="G33" s="41">
        <v>404</v>
      </c>
      <c r="H33" s="41">
        <v>80</v>
      </c>
      <c r="I33" s="41">
        <v>379</v>
      </c>
      <c r="J33" s="41">
        <v>521</v>
      </c>
      <c r="K33" s="41">
        <v>11</v>
      </c>
      <c r="L33" s="41">
        <v>1</v>
      </c>
    </row>
    <row r="34" spans="4:12" ht="13.5" thickBot="1" x14ac:dyDescent="0.25">
      <c r="D34" s="62" t="s">
        <v>111</v>
      </c>
      <c r="E34" s="41">
        <v>18697</v>
      </c>
      <c r="F34" s="41">
        <v>13324</v>
      </c>
      <c r="G34" s="41">
        <v>1114</v>
      </c>
      <c r="H34" s="41">
        <v>246</v>
      </c>
      <c r="I34" s="41">
        <v>2346</v>
      </c>
      <c r="J34" s="41">
        <v>1516</v>
      </c>
      <c r="K34" s="41">
        <v>149</v>
      </c>
      <c r="L34" s="41">
        <v>2</v>
      </c>
    </row>
    <row r="35" spans="4:12" ht="13.5" thickBot="1" x14ac:dyDescent="0.25">
      <c r="D35" s="62" t="s">
        <v>112</v>
      </c>
      <c r="E35" s="41">
        <v>2439</v>
      </c>
      <c r="F35" s="41">
        <v>1784</v>
      </c>
      <c r="G35" s="41">
        <v>215</v>
      </c>
      <c r="H35" s="41">
        <v>38</v>
      </c>
      <c r="I35" s="41">
        <v>190</v>
      </c>
      <c r="J35" s="41">
        <v>184</v>
      </c>
      <c r="K35" s="41">
        <v>28</v>
      </c>
      <c r="L35" s="41">
        <v>0</v>
      </c>
    </row>
    <row r="36" spans="4:12" ht="13.5" thickBot="1" x14ac:dyDescent="0.25">
      <c r="D36" s="62" t="s">
        <v>113</v>
      </c>
      <c r="E36" s="41">
        <v>2180</v>
      </c>
      <c r="F36" s="41">
        <v>1095</v>
      </c>
      <c r="G36" s="41">
        <v>27</v>
      </c>
      <c r="H36" s="41">
        <v>3</v>
      </c>
      <c r="I36" s="41">
        <v>1044</v>
      </c>
      <c r="J36" s="41">
        <v>3</v>
      </c>
      <c r="K36" s="41">
        <v>8</v>
      </c>
      <c r="L36" s="41">
        <v>0</v>
      </c>
    </row>
    <row r="37" spans="4:12" ht="13.5" thickBot="1" x14ac:dyDescent="0.25">
      <c r="D37" s="62" t="s">
        <v>114</v>
      </c>
      <c r="E37" s="41">
        <v>1855</v>
      </c>
      <c r="F37" s="41">
        <v>700</v>
      </c>
      <c r="G37" s="41">
        <v>16</v>
      </c>
      <c r="H37" s="41">
        <v>1</v>
      </c>
      <c r="I37" s="41">
        <v>1129</v>
      </c>
      <c r="J37" s="41">
        <v>0</v>
      </c>
      <c r="K37" s="41">
        <v>9</v>
      </c>
      <c r="L37" s="41">
        <v>0</v>
      </c>
    </row>
    <row r="40" spans="4:12" x14ac:dyDescent="0.2">
      <c r="D40" s="47" t="s">
        <v>183</v>
      </c>
    </row>
    <row r="41" spans="4:12" x14ac:dyDescent="0.2">
      <c r="D41" s="48" t="s">
        <v>181</v>
      </c>
    </row>
    <row r="42" spans="4:12" x14ac:dyDescent="0.2">
      <c r="D42" s="48" t="s">
        <v>182</v>
      </c>
    </row>
    <row r="43" spans="4:12" x14ac:dyDescent="0.2">
      <c r="D43" s="11"/>
    </row>
    <row r="44" spans="4:12" x14ac:dyDescent="0.2">
      <c r="D44" s="47" t="s">
        <v>184</v>
      </c>
    </row>
    <row r="45" spans="4:12" x14ac:dyDescent="0.2">
      <c r="D45" s="48" t="s">
        <v>185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D11:L20"/>
  <sheetViews>
    <sheetView zoomScaleNormal="100" workbookViewId="0"/>
  </sheetViews>
  <sheetFormatPr baseColWidth="10" defaultRowHeight="12.75" x14ac:dyDescent="0.2"/>
  <cols>
    <col min="1" max="2" width="11.42578125" style="7"/>
    <col min="3" max="3" width="4.7109375" style="7" customWidth="1"/>
    <col min="4" max="4" width="7.7109375" style="7" customWidth="1"/>
    <col min="5" max="5" width="12" style="7" customWidth="1"/>
    <col min="6" max="6" width="12.42578125" style="7" customWidth="1"/>
    <col min="7" max="7" width="13.5703125" style="7" customWidth="1"/>
    <col min="8" max="8" width="13.42578125" style="7" customWidth="1"/>
    <col min="9" max="9" width="12.7109375" style="7" customWidth="1"/>
    <col min="10" max="11" width="11.42578125" style="7"/>
    <col min="12" max="12" width="10.28515625" style="7" customWidth="1"/>
    <col min="13" max="13" width="11.28515625" style="7" customWidth="1"/>
    <col min="14" max="14" width="11.7109375" style="7" customWidth="1"/>
    <col min="15" max="16384" width="11.42578125" style="7"/>
  </cols>
  <sheetData>
    <row r="11" spans="4:12" ht="21" customHeight="1" x14ac:dyDescent="0.2">
      <c r="H11"/>
    </row>
    <row r="12" spans="4:12" ht="15" x14ac:dyDescent="0.2">
      <c r="D12" s="6"/>
    </row>
    <row r="16" spans="4:12" s="27" customFormat="1" ht="81.75" customHeight="1" x14ac:dyDescent="0.2">
      <c r="D16" s="85" t="s">
        <v>19</v>
      </c>
      <c r="E16" s="86"/>
      <c r="F16" s="86"/>
      <c r="G16" s="86"/>
      <c r="H16" s="86"/>
      <c r="I16" s="86"/>
      <c r="J16" s="86"/>
      <c r="K16" s="86"/>
      <c r="L16" s="69"/>
    </row>
    <row r="17" spans="4:12" s="27" customFormat="1" ht="58.5" customHeight="1" x14ac:dyDescent="0.2">
      <c r="D17" s="85" t="s">
        <v>93</v>
      </c>
      <c r="E17" s="86"/>
      <c r="F17" s="86"/>
      <c r="G17" s="86"/>
      <c r="H17" s="86"/>
      <c r="I17" s="86"/>
      <c r="J17" s="86"/>
      <c r="K17" s="86"/>
      <c r="L17" s="69"/>
    </row>
    <row r="18" spans="4:12" s="27" customFormat="1" ht="45" customHeight="1" x14ac:dyDescent="0.2">
      <c r="D18" s="85" t="s">
        <v>94</v>
      </c>
      <c r="E18" s="86"/>
      <c r="F18" s="86"/>
      <c r="G18" s="86"/>
      <c r="H18" s="86"/>
      <c r="I18" s="86"/>
      <c r="J18" s="86"/>
      <c r="K18" s="86"/>
      <c r="L18" s="69"/>
    </row>
    <row r="19" spans="4:12" s="27" customFormat="1" ht="37.5" customHeight="1" x14ac:dyDescent="0.2">
      <c r="D19" s="85" t="s">
        <v>18</v>
      </c>
      <c r="E19" s="86"/>
      <c r="F19" s="86"/>
      <c r="G19" s="86"/>
      <c r="H19" s="86"/>
      <c r="I19" s="86"/>
      <c r="J19" s="86"/>
      <c r="K19" s="86"/>
      <c r="L19" s="69"/>
    </row>
    <row r="20" spans="4:12" s="28" customFormat="1" ht="39.950000000000003" customHeight="1" x14ac:dyDescent="0.2">
      <c r="D20" s="84" t="s">
        <v>20</v>
      </c>
      <c r="E20" s="84"/>
      <c r="F20" s="84"/>
      <c r="G20" s="84"/>
      <c r="H20" s="84"/>
      <c r="I20" s="84"/>
      <c r="J20" s="84"/>
      <c r="K20" s="84"/>
      <c r="L20" s="84"/>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D11:N102"/>
  <sheetViews>
    <sheetView zoomScaleNormal="100" workbookViewId="0"/>
  </sheetViews>
  <sheetFormatPr baseColWidth="10" defaultRowHeight="15" x14ac:dyDescent="0.2"/>
  <cols>
    <col min="1" max="2" width="11.42578125" style="14"/>
    <col min="3" max="3" width="5.7109375" style="14" customWidth="1"/>
    <col min="4" max="4" width="64.140625" style="14" bestFit="1" customWidth="1"/>
    <col min="5" max="6" width="10.7109375" style="15" customWidth="1"/>
    <col min="7" max="7" width="10.7109375" style="14" customWidth="1"/>
    <col min="8" max="8" width="18.140625" style="14" customWidth="1"/>
    <col min="9" max="16384" width="11.42578125" style="14"/>
  </cols>
  <sheetData>
    <row r="11" spans="4:14" s="1" customFormat="1" ht="18" x14ac:dyDescent="0.25">
      <c r="D11" s="8"/>
      <c r="E11" s="9"/>
      <c r="F11" s="9"/>
      <c r="G11"/>
    </row>
    <row r="12" spans="4:14" s="1" customFormat="1" ht="18" x14ac:dyDescent="0.25">
      <c r="D12" s="8"/>
      <c r="E12" s="8"/>
      <c r="F12" s="8"/>
      <c r="G12" s="8"/>
    </row>
    <row r="13" spans="4:14" s="1" customFormat="1" ht="18" x14ac:dyDescent="0.25">
      <c r="D13" s="8"/>
      <c r="E13" s="8"/>
      <c r="F13" s="8"/>
      <c r="G13" s="8"/>
    </row>
    <row r="14" spans="4:14" s="1" customFormat="1" x14ac:dyDescent="0.2">
      <c r="D14" s="10"/>
      <c r="E14" s="9"/>
      <c r="F14" s="9"/>
    </row>
    <row r="15" spans="4:14" s="1" customFormat="1" ht="24" customHeight="1" x14ac:dyDescent="0.2">
      <c r="D15" s="63" t="s">
        <v>12</v>
      </c>
      <c r="E15" s="9"/>
      <c r="F15" s="9"/>
      <c r="H15" s="11"/>
      <c r="I15" s="11"/>
      <c r="J15" s="11"/>
      <c r="K15" s="11"/>
      <c r="L15" s="11"/>
    </row>
    <row r="16" spans="4:14" s="1" customFormat="1" ht="22.5" customHeight="1" x14ac:dyDescent="0.2">
      <c r="D16" s="24"/>
      <c r="E16" s="12"/>
      <c r="F16" s="12"/>
      <c r="G16" s="13"/>
      <c r="H16" s="11"/>
      <c r="I16" s="11"/>
      <c r="J16" s="11"/>
      <c r="K16" s="11"/>
      <c r="L16" s="11"/>
      <c r="M16" s="13"/>
      <c r="N16" s="13"/>
    </row>
    <row r="17" spans="4:12" s="11" customFormat="1" ht="21.75" customHeight="1" thickBot="1" x14ac:dyDescent="0.25">
      <c r="D17" s="33" t="s">
        <v>82</v>
      </c>
      <c r="E17" s="34" t="s">
        <v>11</v>
      </c>
      <c r="F17" s="35" t="s">
        <v>85</v>
      </c>
      <c r="G17" s="36" t="s">
        <v>10</v>
      </c>
    </row>
    <row r="18" spans="4:12" ht="13.5" thickBot="1" x14ac:dyDescent="0.25">
      <c r="D18" s="31" t="s">
        <v>11</v>
      </c>
      <c r="E18" s="32">
        <f>SUM(E19,E24,E25,E28,E32,E33,E39,E53,E57,E64,E67,E73,E78)</f>
        <v>412571</v>
      </c>
      <c r="F18" s="32">
        <f>SUM(F19,F24,F25,F28,F32,F33,F39,F53,F57,F64,F67,F73,F78)</f>
        <v>332039</v>
      </c>
      <c r="G18" s="32">
        <f>SUM(G19,G24,G25,G28,G32,G33,G39,G53,G57,G64,G67,G73,G78)</f>
        <v>80532</v>
      </c>
      <c r="H18" s="11"/>
      <c r="I18" s="11"/>
      <c r="J18" s="11"/>
      <c r="K18" s="11"/>
      <c r="L18" s="11"/>
    </row>
    <row r="19" spans="4:12" ht="13.5" thickBot="1" x14ac:dyDescent="0.25">
      <c r="D19" s="37" t="s">
        <v>121</v>
      </c>
      <c r="E19" s="38">
        <f>SUM(E20:E23)</f>
        <v>1099</v>
      </c>
      <c r="F19" s="38">
        <f>SUM(F20:F23)</f>
        <v>949</v>
      </c>
      <c r="G19" s="38">
        <f>SUM(G20:G23)</f>
        <v>150</v>
      </c>
      <c r="H19" s="11"/>
      <c r="I19" s="11"/>
      <c r="J19" s="11"/>
      <c r="K19" s="11"/>
      <c r="L19" s="11"/>
    </row>
    <row r="20" spans="4:12" ht="13.5" thickBot="1" x14ac:dyDescent="0.25">
      <c r="D20" s="39" t="s">
        <v>122</v>
      </c>
      <c r="E20" s="41">
        <v>340</v>
      </c>
      <c r="F20" s="41">
        <v>304</v>
      </c>
      <c r="G20" s="41">
        <v>36</v>
      </c>
      <c r="H20" s="11"/>
      <c r="I20" s="11"/>
      <c r="J20" s="11"/>
      <c r="K20" s="11"/>
      <c r="L20" s="11"/>
    </row>
    <row r="21" spans="4:12" ht="13.5" thickBot="1" x14ac:dyDescent="0.25">
      <c r="D21" s="39" t="s">
        <v>123</v>
      </c>
      <c r="E21" s="41">
        <v>205</v>
      </c>
      <c r="F21" s="41">
        <v>184</v>
      </c>
      <c r="G21" s="41">
        <v>21</v>
      </c>
      <c r="H21" s="11"/>
      <c r="I21" s="11"/>
      <c r="J21" s="11"/>
      <c r="K21" s="11"/>
      <c r="L21" s="11"/>
    </row>
    <row r="22" spans="4:12" ht="13.5" thickBot="1" x14ac:dyDescent="0.25">
      <c r="D22" s="39" t="s">
        <v>124</v>
      </c>
      <c r="E22" s="41">
        <v>553</v>
      </c>
      <c r="F22" s="41">
        <v>460</v>
      </c>
      <c r="G22" s="41">
        <v>93</v>
      </c>
      <c r="H22" s="11"/>
      <c r="I22" s="11"/>
      <c r="J22" s="11"/>
      <c r="K22" s="11"/>
      <c r="L22" s="11"/>
    </row>
    <row r="23" spans="4:12" ht="13.5" thickBot="1" x14ac:dyDescent="0.25">
      <c r="D23" s="39" t="s">
        <v>125</v>
      </c>
      <c r="E23" s="50">
        <v>1</v>
      </c>
      <c r="F23" s="43">
        <v>1</v>
      </c>
      <c r="G23" s="43">
        <v>0</v>
      </c>
      <c r="H23" s="11"/>
      <c r="I23" s="11"/>
      <c r="J23" s="11"/>
      <c r="K23" s="11"/>
      <c r="L23" s="11"/>
    </row>
    <row r="24" spans="4:12" ht="13.5" thickBot="1" x14ac:dyDescent="0.25">
      <c r="D24" s="52" t="s">
        <v>126</v>
      </c>
      <c r="E24" s="44">
        <v>69437</v>
      </c>
      <c r="F24" s="56">
        <v>57072</v>
      </c>
      <c r="G24" s="44">
        <v>12365</v>
      </c>
      <c r="H24" s="11"/>
      <c r="I24" s="11"/>
      <c r="J24" s="11"/>
      <c r="K24" s="11"/>
      <c r="L24" s="11"/>
    </row>
    <row r="25" spans="4:12" ht="13.5" thickBot="1" x14ac:dyDescent="0.25">
      <c r="D25" s="54" t="s">
        <v>127</v>
      </c>
      <c r="E25" s="51">
        <f>SUM(E26:E27)</f>
        <v>27828</v>
      </c>
      <c r="F25" s="51">
        <f>SUM(F26:F27)</f>
        <v>23665</v>
      </c>
      <c r="G25" s="51">
        <f>SUM(G26:G27)</f>
        <v>4163</v>
      </c>
      <c r="H25" s="11"/>
      <c r="I25" s="11"/>
      <c r="J25" s="11"/>
      <c r="K25" s="11"/>
      <c r="L25" s="11"/>
    </row>
    <row r="26" spans="4:12" ht="13.5" thickBot="1" x14ac:dyDescent="0.25">
      <c r="D26" s="57" t="s">
        <v>128</v>
      </c>
      <c r="E26" s="49">
        <v>22398</v>
      </c>
      <c r="F26" s="49">
        <v>19058</v>
      </c>
      <c r="G26" s="49">
        <v>3340</v>
      </c>
      <c r="H26" s="11"/>
      <c r="I26" s="11"/>
      <c r="J26" s="11"/>
      <c r="K26" s="11"/>
      <c r="L26" s="11"/>
    </row>
    <row r="27" spans="4:12" ht="13.5" thickBot="1" x14ac:dyDescent="0.25">
      <c r="D27" s="39" t="s">
        <v>129</v>
      </c>
      <c r="E27" s="43">
        <v>5430</v>
      </c>
      <c r="F27" s="41">
        <v>4607</v>
      </c>
      <c r="G27" s="41">
        <v>823</v>
      </c>
      <c r="H27" s="11"/>
      <c r="I27" s="11"/>
      <c r="J27" s="11"/>
      <c r="K27" s="11"/>
      <c r="L27" s="11"/>
    </row>
    <row r="28" spans="4:12" ht="13.5" thickBot="1" x14ac:dyDescent="0.25">
      <c r="D28" s="37" t="s">
        <v>130</v>
      </c>
      <c r="E28" s="42">
        <f>SUM(E29:E31)</f>
        <v>8102</v>
      </c>
      <c r="F28" s="42">
        <f>SUM(F29:F31)</f>
        <v>7673</v>
      </c>
      <c r="G28" s="42">
        <f>SUM(G29:G31)</f>
        <v>429</v>
      </c>
      <c r="H28" s="11"/>
      <c r="I28" s="11"/>
      <c r="J28" s="11"/>
      <c r="K28" s="11"/>
      <c r="L28" s="11"/>
    </row>
    <row r="29" spans="4:12" ht="13.5" thickBot="1" x14ac:dyDescent="0.25">
      <c r="D29" s="39" t="s">
        <v>131</v>
      </c>
      <c r="E29" s="41">
        <v>8014</v>
      </c>
      <c r="F29" s="41">
        <v>7605</v>
      </c>
      <c r="G29" s="41">
        <v>409</v>
      </c>
      <c r="H29" s="11"/>
      <c r="I29" s="11"/>
      <c r="J29" s="11"/>
      <c r="K29" s="11"/>
      <c r="L29" s="11"/>
    </row>
    <row r="30" spans="4:12" ht="13.5" thickBot="1" x14ac:dyDescent="0.25">
      <c r="D30" s="39" t="s">
        <v>132</v>
      </c>
      <c r="E30" s="41">
        <v>75</v>
      </c>
      <c r="F30" s="41">
        <v>56</v>
      </c>
      <c r="G30" s="41">
        <v>19</v>
      </c>
      <c r="H30" s="11"/>
      <c r="I30" s="11"/>
      <c r="J30" s="11"/>
      <c r="K30" s="11"/>
      <c r="L30" s="11"/>
    </row>
    <row r="31" spans="4:12" ht="13.5" thickBot="1" x14ac:dyDescent="0.25">
      <c r="D31" s="39" t="s">
        <v>133</v>
      </c>
      <c r="E31" s="41">
        <v>13</v>
      </c>
      <c r="F31" s="41">
        <v>12</v>
      </c>
      <c r="G31" s="41">
        <v>1</v>
      </c>
      <c r="H31" s="11"/>
      <c r="I31" s="11"/>
      <c r="J31" s="11"/>
      <c r="K31" s="11"/>
      <c r="L31" s="11"/>
    </row>
    <row r="32" spans="4:12" ht="13.5" thickBot="1" x14ac:dyDescent="0.25">
      <c r="D32" s="52" t="s">
        <v>134</v>
      </c>
      <c r="E32" s="51">
        <v>3296</v>
      </c>
      <c r="F32" s="53">
        <v>3216</v>
      </c>
      <c r="G32" s="51">
        <v>80</v>
      </c>
      <c r="H32" s="11"/>
      <c r="I32" s="11"/>
      <c r="J32" s="11"/>
      <c r="K32" s="11"/>
      <c r="L32" s="11"/>
    </row>
    <row r="33" spans="4:12" ht="13.5" thickBot="1" x14ac:dyDescent="0.25">
      <c r="D33" s="54" t="s">
        <v>135</v>
      </c>
      <c r="E33" s="51">
        <f>SUM(E38,E34)</f>
        <v>5821</v>
      </c>
      <c r="F33" s="51">
        <f>SUM(F38,F34)</f>
        <v>5315</v>
      </c>
      <c r="G33" s="51">
        <f>SUM(G38,G34)</f>
        <v>506</v>
      </c>
      <c r="H33" s="11"/>
      <c r="I33" s="11"/>
      <c r="J33" s="11"/>
      <c r="K33" s="11"/>
      <c r="L33" s="11"/>
    </row>
    <row r="34" spans="4:12" ht="13.5" thickBot="1" x14ac:dyDescent="0.25">
      <c r="D34" s="39" t="s">
        <v>136</v>
      </c>
      <c r="E34" s="41">
        <f>SUM(E35:E37)</f>
        <v>5810</v>
      </c>
      <c r="F34" s="41">
        <f>SUM(F35:F37)</f>
        <v>5313</v>
      </c>
      <c r="G34" s="41">
        <f>SUM(G35:G37)</f>
        <v>497</v>
      </c>
      <c r="H34" s="11"/>
      <c r="I34" s="11"/>
      <c r="J34" s="11"/>
      <c r="K34" s="11"/>
      <c r="L34" s="11"/>
    </row>
    <row r="35" spans="4:12" ht="13.5" thickBot="1" x14ac:dyDescent="0.25">
      <c r="D35" s="40" t="s">
        <v>137</v>
      </c>
      <c r="E35" s="45">
        <v>31</v>
      </c>
      <c r="F35" s="45">
        <v>24</v>
      </c>
      <c r="G35" s="45">
        <v>7</v>
      </c>
      <c r="H35" s="11"/>
      <c r="I35" s="11"/>
      <c r="J35" s="11"/>
      <c r="K35" s="11"/>
      <c r="L35" s="11"/>
    </row>
    <row r="36" spans="4:12" ht="13.5" thickBot="1" x14ac:dyDescent="0.25">
      <c r="D36" s="40" t="s">
        <v>138</v>
      </c>
      <c r="E36" s="45">
        <v>30</v>
      </c>
      <c r="F36" s="45">
        <v>16</v>
      </c>
      <c r="G36" s="45">
        <v>14</v>
      </c>
      <c r="H36" s="11"/>
      <c r="I36" s="11"/>
      <c r="J36" s="11"/>
      <c r="K36" s="11"/>
      <c r="L36" s="11"/>
    </row>
    <row r="37" spans="4:12" ht="13.5" thickBot="1" x14ac:dyDescent="0.25">
      <c r="D37" s="40" t="s">
        <v>139</v>
      </c>
      <c r="E37" s="45">
        <v>5749</v>
      </c>
      <c r="F37" s="45">
        <v>5273</v>
      </c>
      <c r="G37" s="45">
        <v>476</v>
      </c>
      <c r="H37" s="11"/>
      <c r="I37" s="11"/>
      <c r="J37" s="11"/>
      <c r="K37" s="11"/>
      <c r="L37" s="11"/>
    </row>
    <row r="38" spans="4:12" ht="13.5" thickBot="1" x14ac:dyDescent="0.25">
      <c r="D38" s="58" t="s">
        <v>140</v>
      </c>
      <c r="E38" s="41">
        <v>11</v>
      </c>
      <c r="F38" s="41">
        <v>2</v>
      </c>
      <c r="G38" s="59">
        <v>9</v>
      </c>
      <c r="H38" s="11"/>
      <c r="I38" s="11"/>
      <c r="J38" s="11"/>
      <c r="K38" s="11"/>
      <c r="L38" s="11"/>
    </row>
    <row r="39" spans="4:12" ht="13.5" thickBot="1" x14ac:dyDescent="0.25">
      <c r="D39" s="60" t="s">
        <v>141</v>
      </c>
      <c r="E39" s="51">
        <f>SUM(E50:E52,E44:E46,E40:E41)</f>
        <v>141686</v>
      </c>
      <c r="F39" s="51">
        <f>SUM(F50:F52,F44:F46,F40:F41)</f>
        <v>98489</v>
      </c>
      <c r="G39" s="51">
        <f>SUM(G50:G52,G44:G46,G40:G41)</f>
        <v>43197</v>
      </c>
      <c r="H39" s="11"/>
      <c r="I39" s="11"/>
      <c r="J39" s="11"/>
      <c r="K39" s="11"/>
      <c r="L39" s="11"/>
    </row>
    <row r="40" spans="4:12" ht="13.5" thickBot="1" x14ac:dyDescent="0.25">
      <c r="D40" s="39" t="s">
        <v>142</v>
      </c>
      <c r="E40" s="41">
        <v>71671</v>
      </c>
      <c r="F40" s="41">
        <v>41536</v>
      </c>
      <c r="G40" s="41">
        <v>30135</v>
      </c>
      <c r="H40" s="11"/>
      <c r="I40" s="11"/>
      <c r="J40" s="11"/>
      <c r="K40" s="11"/>
      <c r="L40" s="11"/>
    </row>
    <row r="41" spans="4:12" ht="13.5" thickBot="1" x14ac:dyDescent="0.25">
      <c r="D41" s="39" t="s">
        <v>143</v>
      </c>
      <c r="E41" s="41">
        <f>SUM(E42:E43)</f>
        <v>24004</v>
      </c>
      <c r="F41" s="41">
        <f>SUM(F42:F43)</f>
        <v>22234</v>
      </c>
      <c r="G41" s="41">
        <f>SUM(G42:G43)</f>
        <v>1770</v>
      </c>
      <c r="H41" s="11"/>
      <c r="I41" s="11"/>
      <c r="J41" s="11"/>
      <c r="K41" s="11"/>
      <c r="L41" s="11"/>
    </row>
    <row r="42" spans="4:12" ht="13.5" thickBot="1" x14ac:dyDescent="0.25">
      <c r="D42" s="40" t="s">
        <v>144</v>
      </c>
      <c r="E42" s="45">
        <v>7271</v>
      </c>
      <c r="F42" s="45">
        <v>6483</v>
      </c>
      <c r="G42" s="45">
        <v>788</v>
      </c>
      <c r="H42" s="11"/>
      <c r="I42" s="11"/>
      <c r="J42" s="11"/>
      <c r="K42" s="11"/>
      <c r="L42" s="11"/>
    </row>
    <row r="43" spans="4:12" ht="13.5" thickBot="1" x14ac:dyDescent="0.25">
      <c r="D43" s="40" t="s">
        <v>145</v>
      </c>
      <c r="E43" s="45">
        <v>16733</v>
      </c>
      <c r="F43" s="45">
        <v>15751</v>
      </c>
      <c r="G43" s="45">
        <v>982</v>
      </c>
      <c r="H43" s="11"/>
      <c r="I43" s="11"/>
      <c r="J43" s="11"/>
      <c r="K43" s="11"/>
      <c r="L43" s="11"/>
    </row>
    <row r="44" spans="4:12" ht="13.5" thickBot="1" x14ac:dyDescent="0.25">
      <c r="D44" s="39" t="s">
        <v>146</v>
      </c>
      <c r="E44" s="41">
        <v>1729</v>
      </c>
      <c r="F44" s="41">
        <v>1644</v>
      </c>
      <c r="G44" s="41">
        <v>85</v>
      </c>
      <c r="H44" s="11"/>
      <c r="I44" s="11"/>
      <c r="J44" s="11"/>
      <c r="K44" s="11"/>
      <c r="L44" s="11"/>
    </row>
    <row r="45" spans="4:12" ht="13.5" thickBot="1" x14ac:dyDescent="0.25">
      <c r="D45" s="39" t="s">
        <v>147</v>
      </c>
      <c r="E45" s="41">
        <v>4687</v>
      </c>
      <c r="F45" s="41">
        <v>2291</v>
      </c>
      <c r="G45" s="41">
        <v>2396</v>
      </c>
      <c r="H45" s="11"/>
      <c r="I45" s="11"/>
      <c r="J45" s="11"/>
      <c r="K45" s="11"/>
      <c r="L45" s="11"/>
    </row>
    <row r="46" spans="4:12" ht="13.5" thickBot="1" x14ac:dyDescent="0.25">
      <c r="D46" s="39" t="s">
        <v>148</v>
      </c>
      <c r="E46" s="41">
        <f>SUM(E47:E49)</f>
        <v>24129</v>
      </c>
      <c r="F46" s="41">
        <f>SUM(F47:F49)</f>
        <v>17801</v>
      </c>
      <c r="G46" s="41">
        <f>SUM(G47:G49)</f>
        <v>6328</v>
      </c>
      <c r="H46" s="11"/>
      <c r="I46" s="11"/>
      <c r="J46" s="11"/>
      <c r="K46" s="11"/>
      <c r="L46" s="11"/>
    </row>
    <row r="47" spans="4:12" ht="13.5" thickBot="1" x14ac:dyDescent="0.25">
      <c r="D47" s="40" t="s">
        <v>149</v>
      </c>
      <c r="E47" s="45">
        <v>17241</v>
      </c>
      <c r="F47" s="45">
        <v>12758</v>
      </c>
      <c r="G47" s="45">
        <v>4483</v>
      </c>
      <c r="H47" s="11"/>
      <c r="I47" s="11"/>
      <c r="J47" s="11"/>
      <c r="K47" s="11"/>
      <c r="L47" s="11"/>
    </row>
    <row r="48" spans="4:12" ht="13.5" thickBot="1" x14ac:dyDescent="0.25">
      <c r="D48" s="40" t="s">
        <v>150</v>
      </c>
      <c r="E48" s="45">
        <v>5084</v>
      </c>
      <c r="F48" s="45">
        <v>3830</v>
      </c>
      <c r="G48" s="45">
        <v>1254</v>
      </c>
      <c r="H48" s="11"/>
      <c r="I48" s="11"/>
      <c r="J48" s="11"/>
      <c r="K48" s="11"/>
      <c r="L48" s="11"/>
    </row>
    <row r="49" spans="4:12" ht="13.5" thickBot="1" x14ac:dyDescent="0.25">
      <c r="D49" s="40" t="s">
        <v>151</v>
      </c>
      <c r="E49" s="45">
        <v>1804</v>
      </c>
      <c r="F49" s="45">
        <v>1213</v>
      </c>
      <c r="G49" s="45">
        <v>591</v>
      </c>
      <c r="H49" s="11"/>
      <c r="I49" s="11"/>
      <c r="J49" s="11"/>
      <c r="K49" s="11"/>
      <c r="L49" s="11"/>
    </row>
    <row r="50" spans="4:12" ht="13.5" thickBot="1" x14ac:dyDescent="0.25">
      <c r="D50" s="39" t="s">
        <v>152</v>
      </c>
      <c r="E50" s="41">
        <v>10252</v>
      </c>
      <c r="F50" s="41">
        <v>8655</v>
      </c>
      <c r="G50" s="41">
        <v>1597</v>
      </c>
      <c r="H50" s="11"/>
      <c r="I50" s="11"/>
      <c r="J50" s="11"/>
      <c r="K50" s="11"/>
      <c r="L50" s="11"/>
    </row>
    <row r="51" spans="4:12" ht="13.5" thickBot="1" x14ac:dyDescent="0.25">
      <c r="D51" s="39" t="s">
        <v>153</v>
      </c>
      <c r="E51" s="41">
        <v>2936</v>
      </c>
      <c r="F51" s="41">
        <v>2494</v>
      </c>
      <c r="G51" s="41">
        <v>442</v>
      </c>
      <c r="H51" s="11"/>
      <c r="I51" s="11"/>
      <c r="J51" s="11"/>
      <c r="K51" s="11"/>
      <c r="L51" s="11"/>
    </row>
    <row r="52" spans="4:12" ht="26.25" thickBot="1" x14ac:dyDescent="0.25">
      <c r="D52" s="39" t="s">
        <v>154</v>
      </c>
      <c r="E52" s="41">
        <v>2278</v>
      </c>
      <c r="F52" s="41">
        <v>1834</v>
      </c>
      <c r="G52" s="41">
        <v>444</v>
      </c>
      <c r="H52" s="11"/>
      <c r="I52" s="11"/>
      <c r="J52" s="11"/>
      <c r="K52" s="11"/>
      <c r="L52" s="11"/>
    </row>
    <row r="53" spans="4:12" ht="13.5" thickBot="1" x14ac:dyDescent="0.25">
      <c r="D53" s="60" t="s">
        <v>155</v>
      </c>
      <c r="E53" s="51">
        <f>SUM(E54:E56)</f>
        <v>103257</v>
      </c>
      <c r="F53" s="51">
        <f>SUM(F54:F56)</f>
        <v>92231</v>
      </c>
      <c r="G53" s="51">
        <f>SUM(G54:G56)</f>
        <v>11026</v>
      </c>
      <c r="H53" s="11"/>
      <c r="I53" s="11"/>
      <c r="J53" s="11"/>
      <c r="K53" s="11"/>
      <c r="L53" s="11"/>
    </row>
    <row r="54" spans="4:12" ht="13.5" thickBot="1" x14ac:dyDescent="0.25">
      <c r="D54" s="39" t="s">
        <v>156</v>
      </c>
      <c r="E54" s="41">
        <v>11567</v>
      </c>
      <c r="F54" s="41">
        <v>9872</v>
      </c>
      <c r="G54" s="41">
        <v>1695</v>
      </c>
      <c r="H54" s="11"/>
      <c r="I54" s="11"/>
      <c r="J54" s="11"/>
      <c r="K54" s="11"/>
      <c r="L54" s="11"/>
    </row>
    <row r="55" spans="4:12" ht="13.5" thickBot="1" x14ac:dyDescent="0.25">
      <c r="D55" s="39" t="s">
        <v>157</v>
      </c>
      <c r="E55" s="41">
        <v>91413</v>
      </c>
      <c r="F55" s="41">
        <v>82108</v>
      </c>
      <c r="G55" s="41">
        <v>9305</v>
      </c>
      <c r="H55" s="11"/>
      <c r="I55" s="11"/>
      <c r="J55" s="11"/>
      <c r="K55" s="11"/>
      <c r="L55" s="11"/>
    </row>
    <row r="56" spans="4:12" ht="13.5" thickBot="1" x14ac:dyDescent="0.25">
      <c r="D56" s="39" t="s">
        <v>158</v>
      </c>
      <c r="E56" s="41">
        <v>277</v>
      </c>
      <c r="F56" s="41">
        <v>251</v>
      </c>
      <c r="G56" s="41">
        <v>26</v>
      </c>
      <c r="H56" s="11"/>
      <c r="I56" s="11"/>
      <c r="J56" s="11"/>
      <c r="K56" s="11"/>
      <c r="L56" s="11"/>
    </row>
    <row r="57" spans="4:12" ht="13.5" thickBot="1" x14ac:dyDescent="0.25">
      <c r="D57" s="60" t="s">
        <v>159</v>
      </c>
      <c r="E57" s="51">
        <f>SUM(E63,E58)</f>
        <v>8757</v>
      </c>
      <c r="F57" s="51">
        <f>SUM(F63,F58)</f>
        <v>6921</v>
      </c>
      <c r="G57" s="51">
        <f>SUM(G63,G58)</f>
        <v>1836</v>
      </c>
      <c r="H57" s="11"/>
      <c r="I57" s="11"/>
      <c r="J57" s="11"/>
      <c r="K57" s="11"/>
      <c r="L57" s="11"/>
    </row>
    <row r="58" spans="4:12" ht="13.5" thickBot="1" x14ac:dyDescent="0.25">
      <c r="D58" s="39" t="s">
        <v>160</v>
      </c>
      <c r="E58" s="41">
        <f>SUM(E59:E62)</f>
        <v>8386</v>
      </c>
      <c r="F58" s="41">
        <f>SUM(F59:F62)</f>
        <v>6630</v>
      </c>
      <c r="G58" s="41">
        <f>SUM(G59:G62)</f>
        <v>1756</v>
      </c>
      <c r="H58" s="11"/>
      <c r="I58" s="11"/>
      <c r="J58" s="11"/>
      <c r="K58" s="11"/>
      <c r="L58" s="11"/>
    </row>
    <row r="59" spans="4:12" ht="13.5" thickBot="1" x14ac:dyDescent="0.25">
      <c r="D59" s="40" t="s">
        <v>161</v>
      </c>
      <c r="E59" s="45">
        <v>7596</v>
      </c>
      <c r="F59" s="45">
        <v>6034</v>
      </c>
      <c r="G59" s="45">
        <v>1562</v>
      </c>
      <c r="H59" s="11"/>
      <c r="I59" s="11"/>
      <c r="J59" s="11"/>
      <c r="K59" s="11"/>
      <c r="L59" s="11"/>
    </row>
    <row r="60" spans="4:12" ht="13.5" thickBot="1" x14ac:dyDescent="0.25">
      <c r="D60" s="40" t="s">
        <v>162</v>
      </c>
      <c r="E60" s="45">
        <v>637</v>
      </c>
      <c r="F60" s="45">
        <v>468</v>
      </c>
      <c r="G60" s="45">
        <v>169</v>
      </c>
      <c r="H60" s="11"/>
      <c r="I60" s="11"/>
      <c r="J60" s="11"/>
      <c r="K60" s="11"/>
      <c r="L60" s="11"/>
    </row>
    <row r="61" spans="4:12" ht="13.5" thickBot="1" x14ac:dyDescent="0.25">
      <c r="D61" s="40" t="s">
        <v>163</v>
      </c>
      <c r="E61" s="45">
        <v>86</v>
      </c>
      <c r="F61" s="45">
        <v>71</v>
      </c>
      <c r="G61" s="45">
        <v>15</v>
      </c>
      <c r="H61" s="11"/>
      <c r="I61" s="11"/>
      <c r="J61" s="11"/>
      <c r="K61" s="11"/>
      <c r="L61" s="11"/>
    </row>
    <row r="62" spans="4:12" ht="13.5" thickBot="1" x14ac:dyDescent="0.25">
      <c r="D62" s="40" t="s">
        <v>164</v>
      </c>
      <c r="E62" s="45">
        <v>67</v>
      </c>
      <c r="F62" s="45">
        <v>57</v>
      </c>
      <c r="G62" s="45">
        <v>10</v>
      </c>
      <c r="H62" s="11"/>
      <c r="I62" s="11"/>
      <c r="J62" s="11"/>
      <c r="K62" s="11"/>
      <c r="L62" s="11"/>
    </row>
    <row r="63" spans="4:12" ht="13.5" thickBot="1" x14ac:dyDescent="0.25">
      <c r="D63" s="39" t="s">
        <v>165</v>
      </c>
      <c r="E63" s="41">
        <v>371</v>
      </c>
      <c r="F63" s="41">
        <v>291</v>
      </c>
      <c r="G63" s="41">
        <v>80</v>
      </c>
      <c r="H63" s="11"/>
      <c r="I63" s="11"/>
      <c r="J63" s="11"/>
      <c r="K63" s="11"/>
      <c r="L63" s="11"/>
    </row>
    <row r="64" spans="4:12" ht="13.5" thickBot="1" x14ac:dyDescent="0.25">
      <c r="D64" s="60" t="s">
        <v>166</v>
      </c>
      <c r="E64" s="51">
        <f>SUM(E65:E66)</f>
        <v>1770</v>
      </c>
      <c r="F64" s="51">
        <f>SUM(F65:F66)</f>
        <v>1482</v>
      </c>
      <c r="G64" s="51">
        <f>SUM(G65:G66)</f>
        <v>288</v>
      </c>
      <c r="H64" s="11"/>
      <c r="I64" s="11"/>
      <c r="J64" s="11"/>
      <c r="K64" s="11"/>
      <c r="L64" s="11"/>
    </row>
    <row r="65" spans="4:12" ht="13.5" thickBot="1" x14ac:dyDescent="0.25">
      <c r="D65" s="39" t="s">
        <v>167</v>
      </c>
      <c r="E65" s="41">
        <v>1283</v>
      </c>
      <c r="F65" s="41">
        <v>1084</v>
      </c>
      <c r="G65" s="41">
        <v>199</v>
      </c>
      <c r="H65" s="11"/>
      <c r="I65" s="11"/>
      <c r="J65" s="11"/>
      <c r="K65" s="11"/>
      <c r="L65" s="11"/>
    </row>
    <row r="66" spans="4:12" ht="13.5" thickBot="1" x14ac:dyDescent="0.25">
      <c r="D66" s="39" t="s">
        <v>168</v>
      </c>
      <c r="E66" s="41">
        <v>487</v>
      </c>
      <c r="F66" s="41">
        <v>398</v>
      </c>
      <c r="G66" s="41">
        <v>89</v>
      </c>
      <c r="H66" s="11"/>
      <c r="I66" s="11"/>
      <c r="J66" s="11"/>
      <c r="K66" s="11"/>
      <c r="L66" s="11"/>
    </row>
    <row r="67" spans="4:12" ht="13.5" thickBot="1" x14ac:dyDescent="0.25">
      <c r="D67" s="54" t="s">
        <v>169</v>
      </c>
      <c r="E67" s="53">
        <f>SUM(E71:E72,E68)</f>
        <v>20435</v>
      </c>
      <c r="F67" s="53">
        <f>SUM(F71:F72,F68)</f>
        <v>17478</v>
      </c>
      <c r="G67" s="53">
        <f>SUM(G71:G72,G68)</f>
        <v>2957</v>
      </c>
      <c r="H67" s="11"/>
      <c r="I67" s="11"/>
      <c r="J67" s="11"/>
      <c r="K67" s="11"/>
      <c r="L67" s="11"/>
    </row>
    <row r="68" spans="4:12" ht="13.5" thickBot="1" x14ac:dyDescent="0.25">
      <c r="D68" s="57" t="s">
        <v>170</v>
      </c>
      <c r="E68" s="49">
        <f>SUM(E69:E70)</f>
        <v>2255</v>
      </c>
      <c r="F68" s="49">
        <f>SUM(F69:F70)</f>
        <v>1300</v>
      </c>
      <c r="G68" s="49">
        <f>SUM(G69:G70)</f>
        <v>955</v>
      </c>
      <c r="H68" s="11"/>
      <c r="I68" s="11"/>
      <c r="J68" s="11"/>
      <c r="K68" s="11"/>
      <c r="L68" s="11"/>
    </row>
    <row r="69" spans="4:12" ht="13.5" thickBot="1" x14ac:dyDescent="0.25">
      <c r="D69" s="40" t="s">
        <v>171</v>
      </c>
      <c r="E69" s="45">
        <v>434</v>
      </c>
      <c r="F69" s="45">
        <v>201</v>
      </c>
      <c r="G69" s="45">
        <v>233</v>
      </c>
      <c r="H69" s="11"/>
      <c r="I69" s="11"/>
      <c r="J69" s="11"/>
      <c r="K69" s="11"/>
      <c r="L69" s="11"/>
    </row>
    <row r="70" spans="4:12" ht="13.5" thickBot="1" x14ac:dyDescent="0.25">
      <c r="D70" s="40" t="s">
        <v>172</v>
      </c>
      <c r="E70" s="45">
        <v>1821</v>
      </c>
      <c r="F70" s="45">
        <v>1099</v>
      </c>
      <c r="G70" s="45">
        <v>722</v>
      </c>
      <c r="H70" s="11"/>
      <c r="I70" s="11"/>
      <c r="J70" s="11"/>
      <c r="K70" s="11"/>
      <c r="L70" s="11"/>
    </row>
    <row r="71" spans="4:12" ht="13.5" thickBot="1" x14ac:dyDescent="0.25">
      <c r="D71" s="39" t="s">
        <v>173</v>
      </c>
      <c r="E71" s="41">
        <v>17182</v>
      </c>
      <c r="F71" s="41">
        <v>15492</v>
      </c>
      <c r="G71" s="41">
        <v>1690</v>
      </c>
      <c r="H71" s="11"/>
      <c r="I71" s="11"/>
      <c r="J71" s="11"/>
      <c r="K71" s="11"/>
      <c r="L71" s="11"/>
    </row>
    <row r="72" spans="4:12" ht="13.5" thickBot="1" x14ac:dyDescent="0.25">
      <c r="D72" s="39" t="s">
        <v>174</v>
      </c>
      <c r="E72" s="41">
        <v>998</v>
      </c>
      <c r="F72" s="41">
        <v>686</v>
      </c>
      <c r="G72" s="41">
        <v>312</v>
      </c>
      <c r="H72" s="11"/>
      <c r="I72" s="11"/>
      <c r="J72" s="11"/>
      <c r="K72" s="11"/>
      <c r="L72" s="11"/>
    </row>
    <row r="73" spans="4:12" ht="13.5" thickBot="1" x14ac:dyDescent="0.25">
      <c r="D73" s="60" t="s">
        <v>175</v>
      </c>
      <c r="E73" s="51">
        <f>SUM(E74,E77)</f>
        <v>15170</v>
      </c>
      <c r="F73" s="51">
        <f>SUM(F74,F77)</f>
        <v>12780</v>
      </c>
      <c r="G73" s="51">
        <f>SUM(G74,G77)</f>
        <v>2390</v>
      </c>
      <c r="H73" s="11"/>
      <c r="I73" s="11"/>
      <c r="J73" s="11"/>
      <c r="K73" s="11"/>
      <c r="L73" s="11"/>
    </row>
    <row r="74" spans="4:12" ht="26.25" thickBot="1" x14ac:dyDescent="0.25">
      <c r="D74" s="39" t="s">
        <v>176</v>
      </c>
      <c r="E74" s="41">
        <f>SUM(E75:E76)</f>
        <v>12966</v>
      </c>
      <c r="F74" s="41">
        <f>SUM(F75:F76)</f>
        <v>10843</v>
      </c>
      <c r="G74" s="41">
        <f>SUM(G75:G76)</f>
        <v>2123</v>
      </c>
      <c r="H74" s="11"/>
      <c r="I74" s="11"/>
      <c r="J74" s="11"/>
      <c r="K74" s="11"/>
      <c r="L74" s="11"/>
    </row>
    <row r="75" spans="4:12" ht="13.5" thickBot="1" x14ac:dyDescent="0.25">
      <c r="D75" s="40" t="s">
        <v>177</v>
      </c>
      <c r="E75" s="45">
        <v>6865</v>
      </c>
      <c r="F75" s="45">
        <v>5618</v>
      </c>
      <c r="G75" s="45">
        <v>1247</v>
      </c>
      <c r="H75" s="11"/>
      <c r="I75" s="11"/>
      <c r="J75" s="11"/>
      <c r="K75" s="11"/>
      <c r="L75" s="11"/>
    </row>
    <row r="76" spans="4:12" ht="13.5" thickBot="1" x14ac:dyDescent="0.25">
      <c r="D76" s="40" t="s">
        <v>178</v>
      </c>
      <c r="E76" s="45">
        <v>6101</v>
      </c>
      <c r="F76" s="45">
        <v>5225</v>
      </c>
      <c r="G76" s="45">
        <v>876</v>
      </c>
      <c r="H76" s="11"/>
      <c r="I76" s="11"/>
      <c r="J76" s="11"/>
      <c r="K76" s="11"/>
      <c r="L76" s="11"/>
    </row>
    <row r="77" spans="4:12" ht="13.5" thickBot="1" x14ac:dyDescent="0.25">
      <c r="D77" s="39" t="s">
        <v>179</v>
      </c>
      <c r="E77" s="41">
        <v>2204</v>
      </c>
      <c r="F77" s="41">
        <v>1937</v>
      </c>
      <c r="G77" s="41">
        <v>267</v>
      </c>
      <c r="H77" s="11"/>
      <c r="I77" s="11"/>
      <c r="J77" s="11"/>
      <c r="K77" s="11"/>
      <c r="L77" s="11"/>
    </row>
    <row r="78" spans="4:12" ht="13.5" thickBot="1" x14ac:dyDescent="0.25">
      <c r="D78" s="61" t="s">
        <v>180</v>
      </c>
      <c r="E78" s="51">
        <v>5913</v>
      </c>
      <c r="F78" s="51">
        <v>4768</v>
      </c>
      <c r="G78" s="55">
        <v>1145</v>
      </c>
      <c r="H78" s="11"/>
      <c r="I78" s="11"/>
      <c r="J78" s="11"/>
      <c r="K78" s="11"/>
      <c r="L78" s="11"/>
    </row>
    <row r="79" spans="4:12" x14ac:dyDescent="0.2">
      <c r="H79" s="11"/>
      <c r="I79" s="11"/>
      <c r="J79" s="11"/>
      <c r="K79" s="11"/>
      <c r="L79" s="11"/>
    </row>
    <row r="80" spans="4:12" x14ac:dyDescent="0.2">
      <c r="H80" s="11"/>
      <c r="I80" s="11"/>
      <c r="J80" s="11"/>
      <c r="K80" s="11"/>
      <c r="L80" s="11"/>
    </row>
    <row r="81" spans="4:12" ht="12.75" x14ac:dyDescent="0.2">
      <c r="D81" s="47" t="s">
        <v>183</v>
      </c>
      <c r="E81" s="11"/>
      <c r="F81" s="14"/>
      <c r="H81" s="11"/>
      <c r="I81" s="11"/>
      <c r="J81" s="11"/>
      <c r="K81" s="11"/>
      <c r="L81" s="11"/>
    </row>
    <row r="82" spans="4:12" ht="12.75" x14ac:dyDescent="0.2">
      <c r="D82" s="48" t="s">
        <v>181</v>
      </c>
      <c r="E82" s="11"/>
      <c r="F82" s="14"/>
      <c r="H82" s="11"/>
      <c r="I82" s="11"/>
      <c r="J82" s="11"/>
      <c r="K82" s="11"/>
      <c r="L82" s="11"/>
    </row>
    <row r="83" spans="4:12" ht="12.75" x14ac:dyDescent="0.2">
      <c r="D83" s="48" t="s">
        <v>182</v>
      </c>
      <c r="E83" s="11"/>
      <c r="F83" s="14"/>
      <c r="H83" s="11"/>
      <c r="I83" s="11"/>
      <c r="J83" s="11"/>
      <c r="K83" s="11"/>
      <c r="L83" s="11"/>
    </row>
    <row r="84" spans="4:12" ht="12.75" x14ac:dyDescent="0.2">
      <c r="D84" s="11"/>
      <c r="E84" s="11"/>
      <c r="F84" s="14"/>
      <c r="H84" s="11"/>
      <c r="I84" s="11"/>
      <c r="J84" s="11"/>
      <c r="K84" s="11"/>
      <c r="L84" s="11"/>
    </row>
    <row r="85" spans="4:12" ht="12.75" x14ac:dyDescent="0.2">
      <c r="D85" s="47" t="s">
        <v>184</v>
      </c>
      <c r="E85" s="11"/>
      <c r="F85" s="14"/>
      <c r="H85" s="11"/>
      <c r="I85" s="11"/>
      <c r="J85" s="11"/>
      <c r="K85" s="11"/>
      <c r="L85" s="11"/>
    </row>
    <row r="86" spans="4:12" ht="12.75" x14ac:dyDescent="0.2">
      <c r="D86" s="48" t="s">
        <v>185</v>
      </c>
      <c r="E86" s="11"/>
      <c r="F86" s="14"/>
      <c r="H86" s="11"/>
      <c r="I86" s="11"/>
      <c r="J86" s="11"/>
      <c r="K86" s="11"/>
      <c r="L86" s="11"/>
    </row>
    <row r="87" spans="4:12" ht="12.75" x14ac:dyDescent="0.2">
      <c r="D87" s="11"/>
      <c r="E87" s="11"/>
      <c r="F87" s="14"/>
      <c r="H87" s="11"/>
      <c r="I87" s="11"/>
      <c r="J87" s="11"/>
      <c r="K87" s="11"/>
      <c r="L87" s="11"/>
    </row>
    <row r="88" spans="4:12" ht="12.75" x14ac:dyDescent="0.2">
      <c r="D88" s="11"/>
      <c r="E88" s="11"/>
      <c r="F88" s="14"/>
      <c r="H88" s="11"/>
      <c r="I88" s="11"/>
      <c r="J88" s="11"/>
      <c r="K88" s="11"/>
      <c r="L88" s="11"/>
    </row>
    <row r="89" spans="4:12" x14ac:dyDescent="0.2">
      <c r="H89" s="11"/>
      <c r="I89" s="11"/>
      <c r="J89" s="11"/>
      <c r="K89" s="11"/>
      <c r="L89" s="11"/>
    </row>
    <row r="90" spans="4:12" x14ac:dyDescent="0.2">
      <c r="H90" s="11"/>
      <c r="I90" s="11"/>
      <c r="J90" s="11"/>
      <c r="K90" s="11"/>
      <c r="L90" s="11"/>
    </row>
    <row r="91" spans="4:12" x14ac:dyDescent="0.2">
      <c r="H91" s="11"/>
      <c r="I91" s="11"/>
      <c r="J91" s="11"/>
      <c r="K91" s="11"/>
      <c r="L91" s="11"/>
    </row>
    <row r="92" spans="4:12" x14ac:dyDescent="0.2">
      <c r="H92" s="11"/>
      <c r="I92" s="11"/>
      <c r="J92" s="11"/>
      <c r="K92" s="11"/>
      <c r="L92" s="11"/>
    </row>
    <row r="93" spans="4:12" x14ac:dyDescent="0.2">
      <c r="H93" s="11"/>
      <c r="I93" s="11"/>
      <c r="J93" s="11"/>
      <c r="K93" s="11"/>
      <c r="L93" s="11"/>
    </row>
    <row r="94" spans="4:12" x14ac:dyDescent="0.2">
      <c r="H94" s="11"/>
      <c r="I94" s="11"/>
      <c r="J94" s="11"/>
      <c r="K94" s="11"/>
      <c r="L94" s="11"/>
    </row>
    <row r="95" spans="4:12" x14ac:dyDescent="0.2">
      <c r="H95" s="11"/>
      <c r="I95" s="11"/>
      <c r="J95" s="11"/>
      <c r="K95" s="11"/>
      <c r="L95" s="11"/>
    </row>
    <row r="96" spans="4:12" x14ac:dyDescent="0.2">
      <c r="H96" s="11"/>
      <c r="I96" s="11"/>
      <c r="J96" s="11"/>
      <c r="K96" s="11"/>
      <c r="L96" s="11"/>
    </row>
    <row r="97" spans="8:12" x14ac:dyDescent="0.2">
      <c r="H97" s="11"/>
      <c r="I97" s="11"/>
      <c r="J97" s="11"/>
      <c r="K97" s="11"/>
      <c r="L97" s="11"/>
    </row>
    <row r="98" spans="8:12" x14ac:dyDescent="0.2">
      <c r="H98" s="11"/>
      <c r="I98" s="11"/>
      <c r="J98" s="11"/>
      <c r="K98" s="11"/>
      <c r="L98" s="11"/>
    </row>
    <row r="99" spans="8:12" x14ac:dyDescent="0.2">
      <c r="H99" s="11"/>
      <c r="I99" s="11"/>
      <c r="J99" s="11"/>
      <c r="K99" s="11"/>
      <c r="L99" s="11"/>
    </row>
    <row r="100" spans="8:12" x14ac:dyDescent="0.2">
      <c r="H100" s="11"/>
      <c r="I100" s="11"/>
      <c r="J100" s="11"/>
      <c r="K100" s="11"/>
      <c r="L100" s="11"/>
    </row>
    <row r="101" spans="8:12" x14ac:dyDescent="0.2">
      <c r="H101" s="11"/>
      <c r="I101" s="11"/>
      <c r="J101" s="11"/>
      <c r="K101" s="11"/>
      <c r="L101" s="11"/>
    </row>
    <row r="102" spans="8:12" x14ac:dyDescent="0.2">
      <c r="H102" s="11"/>
      <c r="I102" s="11"/>
      <c r="J102" s="11"/>
      <c r="K102" s="11"/>
      <c r="L102" s="11"/>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C11:N87"/>
  <sheetViews>
    <sheetView zoomScaleNormal="100" workbookViewId="0"/>
  </sheetViews>
  <sheetFormatPr baseColWidth="10" defaultRowHeight="15" x14ac:dyDescent="0.2"/>
  <cols>
    <col min="1" max="2" width="11.42578125" style="1"/>
    <col min="3" max="3" width="5.140625" style="1" customWidth="1"/>
    <col min="4" max="4" width="51.140625" style="1" customWidth="1"/>
    <col min="5" max="5" width="11.7109375" style="9" customWidth="1"/>
    <col min="6" max="6" width="9.85546875" style="9" customWidth="1"/>
    <col min="7" max="14" width="9.85546875" style="1" customWidth="1"/>
    <col min="15" max="16384" width="11.42578125" style="1"/>
  </cols>
  <sheetData>
    <row r="11" spans="4:14" ht="18" x14ac:dyDescent="0.25">
      <c r="D11" s="8"/>
      <c r="H11"/>
    </row>
    <row r="12" spans="4:14" ht="18" x14ac:dyDescent="0.25">
      <c r="D12" s="8"/>
      <c r="E12" s="8"/>
      <c r="F12" s="8"/>
      <c r="G12" s="8"/>
    </row>
    <row r="13" spans="4:14" ht="18" x14ac:dyDescent="0.25">
      <c r="D13" s="8"/>
      <c r="E13" s="8"/>
      <c r="F13" s="8"/>
      <c r="G13" s="8"/>
    </row>
    <row r="14" spans="4:14" x14ac:dyDescent="0.2">
      <c r="D14" s="10"/>
    </row>
    <row r="15" spans="4:14" ht="24" customHeight="1" x14ac:dyDescent="0.2">
      <c r="D15" s="63" t="s">
        <v>12</v>
      </c>
      <c r="H15" s="11"/>
      <c r="I15" s="11"/>
      <c r="J15" s="11"/>
      <c r="K15" s="11"/>
      <c r="L15" s="11"/>
    </row>
    <row r="16" spans="4:14" ht="22.5" customHeight="1" x14ac:dyDescent="0.2">
      <c r="D16" s="24"/>
      <c r="E16" s="12"/>
      <c r="F16" s="12"/>
      <c r="G16" s="13"/>
      <c r="H16" s="11"/>
      <c r="I16" s="11"/>
      <c r="J16" s="11"/>
      <c r="K16" s="11"/>
      <c r="L16" s="11"/>
      <c r="M16" s="13"/>
      <c r="N16" s="13"/>
    </row>
    <row r="17" spans="3:14" s="16" customFormat="1" ht="26.25" thickBot="1" x14ac:dyDescent="0.25">
      <c r="D17" s="16" t="s">
        <v>82</v>
      </c>
      <c r="E17" s="34" t="s">
        <v>83</v>
      </c>
      <c r="F17" s="35" t="s">
        <v>1</v>
      </c>
      <c r="G17" s="35" t="s">
        <v>2</v>
      </c>
      <c r="H17" s="34" t="s">
        <v>3</v>
      </c>
      <c r="I17" s="35" t="s">
        <v>4</v>
      </c>
      <c r="J17" s="35" t="s">
        <v>5</v>
      </c>
      <c r="K17" s="34" t="s">
        <v>6</v>
      </c>
      <c r="L17" s="35" t="s">
        <v>7</v>
      </c>
      <c r="M17" s="35" t="s">
        <v>8</v>
      </c>
      <c r="N17" s="46" t="s">
        <v>9</v>
      </c>
    </row>
    <row r="18" spans="3:14" s="16" customFormat="1" ht="13.5" thickBot="1" x14ac:dyDescent="0.25">
      <c r="D18" s="31" t="s">
        <v>11</v>
      </c>
      <c r="E18" s="70">
        <f>SUM(E19,E24,E25,E28,E32,E33,E39,E53,E57,E64,E67,E73,E78)</f>
        <v>412571</v>
      </c>
      <c r="F18" s="70">
        <f t="shared" ref="F18:N18" si="0">SUM(F19,F24,F25,F28,F32,F33,F39,F53,F57,F64,F67,F73,F78)</f>
        <v>35039</v>
      </c>
      <c r="G18" s="70">
        <f t="shared" si="0"/>
        <v>58013</v>
      </c>
      <c r="H18" s="70">
        <f t="shared" si="0"/>
        <v>58714</v>
      </c>
      <c r="I18" s="70">
        <f t="shared" si="0"/>
        <v>59368</v>
      </c>
      <c r="J18" s="70">
        <f t="shared" si="0"/>
        <v>58315</v>
      </c>
      <c r="K18" s="70">
        <f t="shared" si="0"/>
        <v>87141</v>
      </c>
      <c r="L18" s="70">
        <f t="shared" si="0"/>
        <v>39231</v>
      </c>
      <c r="M18" s="70">
        <f t="shared" si="0"/>
        <v>12794</v>
      </c>
      <c r="N18" s="70">
        <f t="shared" si="0"/>
        <v>3956</v>
      </c>
    </row>
    <row r="19" spans="3:14" s="16" customFormat="1" ht="13.5" thickBot="1" x14ac:dyDescent="0.25">
      <c r="C19" s="30"/>
      <c r="D19" s="37" t="s">
        <v>121</v>
      </c>
      <c r="E19" s="71">
        <f>SUM(E20:E23)</f>
        <v>1099</v>
      </c>
      <c r="F19" s="71">
        <f t="shared" ref="F19:N19" si="1">SUM(F20:F23)</f>
        <v>73</v>
      </c>
      <c r="G19" s="71">
        <f t="shared" si="1"/>
        <v>158</v>
      </c>
      <c r="H19" s="71">
        <f t="shared" si="1"/>
        <v>146</v>
      </c>
      <c r="I19" s="71">
        <f t="shared" si="1"/>
        <v>168</v>
      </c>
      <c r="J19" s="71">
        <f t="shared" si="1"/>
        <v>148</v>
      </c>
      <c r="K19" s="71">
        <f t="shared" si="1"/>
        <v>203</v>
      </c>
      <c r="L19" s="71">
        <f t="shared" si="1"/>
        <v>138</v>
      </c>
      <c r="M19" s="71">
        <f t="shared" si="1"/>
        <v>43</v>
      </c>
      <c r="N19" s="71">
        <f t="shared" si="1"/>
        <v>22</v>
      </c>
    </row>
    <row r="20" spans="3:14" s="16" customFormat="1" ht="13.5" thickBot="1" x14ac:dyDescent="0.25">
      <c r="C20" s="30"/>
      <c r="D20" s="39" t="s">
        <v>122</v>
      </c>
      <c r="E20" s="72">
        <v>340</v>
      </c>
      <c r="F20" s="72">
        <v>34</v>
      </c>
      <c r="G20" s="72">
        <v>64</v>
      </c>
      <c r="H20" s="72">
        <v>48</v>
      </c>
      <c r="I20" s="72">
        <v>42</v>
      </c>
      <c r="J20" s="72">
        <v>53</v>
      </c>
      <c r="K20" s="72">
        <v>53</v>
      </c>
      <c r="L20" s="72">
        <v>33</v>
      </c>
      <c r="M20" s="72">
        <v>6</v>
      </c>
      <c r="N20" s="72">
        <v>7</v>
      </c>
    </row>
    <row r="21" spans="3:14" s="16" customFormat="1" ht="13.5" thickBot="1" x14ac:dyDescent="0.25">
      <c r="C21" s="30"/>
      <c r="D21" s="39" t="s">
        <v>123</v>
      </c>
      <c r="E21" s="72">
        <v>205</v>
      </c>
      <c r="F21" s="72">
        <v>10</v>
      </c>
      <c r="G21" s="72">
        <v>25</v>
      </c>
      <c r="H21" s="72">
        <v>29</v>
      </c>
      <c r="I21" s="72">
        <v>36</v>
      </c>
      <c r="J21" s="72">
        <v>28</v>
      </c>
      <c r="K21" s="72">
        <v>39</v>
      </c>
      <c r="L21" s="72">
        <v>22</v>
      </c>
      <c r="M21" s="72">
        <v>12</v>
      </c>
      <c r="N21" s="72">
        <v>4</v>
      </c>
    </row>
    <row r="22" spans="3:14" s="16" customFormat="1" ht="13.5" thickBot="1" x14ac:dyDescent="0.25">
      <c r="C22" s="30"/>
      <c r="D22" s="39" t="s">
        <v>124</v>
      </c>
      <c r="E22" s="72">
        <v>553</v>
      </c>
      <c r="F22" s="72">
        <v>29</v>
      </c>
      <c r="G22" s="72">
        <v>69</v>
      </c>
      <c r="H22" s="72">
        <v>69</v>
      </c>
      <c r="I22" s="72">
        <v>90</v>
      </c>
      <c r="J22" s="72">
        <v>67</v>
      </c>
      <c r="K22" s="72">
        <v>110</v>
      </c>
      <c r="L22" s="72">
        <v>83</v>
      </c>
      <c r="M22" s="72">
        <v>25</v>
      </c>
      <c r="N22" s="72">
        <v>11</v>
      </c>
    </row>
    <row r="23" spans="3:14" s="16" customFormat="1" ht="13.5" thickBot="1" x14ac:dyDescent="0.25">
      <c r="C23" s="30"/>
      <c r="D23" s="39" t="s">
        <v>125</v>
      </c>
      <c r="E23" s="73">
        <v>1</v>
      </c>
      <c r="F23" s="73">
        <v>0</v>
      </c>
      <c r="G23" s="73">
        <v>0</v>
      </c>
      <c r="H23" s="73">
        <v>0</v>
      </c>
      <c r="I23" s="73">
        <v>0</v>
      </c>
      <c r="J23" s="73">
        <v>0</v>
      </c>
      <c r="K23" s="73">
        <v>1</v>
      </c>
      <c r="L23" s="73">
        <v>0</v>
      </c>
      <c r="M23" s="73">
        <v>0</v>
      </c>
      <c r="N23" s="73">
        <v>0</v>
      </c>
    </row>
    <row r="24" spans="3:14" s="16" customFormat="1" ht="13.5" thickBot="1" x14ac:dyDescent="0.25">
      <c r="C24" s="30"/>
      <c r="D24" s="52" t="s">
        <v>126</v>
      </c>
      <c r="E24" s="75">
        <v>69437</v>
      </c>
      <c r="F24" s="75">
        <v>6706</v>
      </c>
      <c r="G24" s="75">
        <v>10763</v>
      </c>
      <c r="H24" s="75">
        <v>9868</v>
      </c>
      <c r="I24" s="75">
        <v>9445</v>
      </c>
      <c r="J24" s="75">
        <v>9606</v>
      </c>
      <c r="K24" s="75">
        <v>13822</v>
      </c>
      <c r="L24" s="75">
        <v>6258</v>
      </c>
      <c r="M24" s="75">
        <v>2135</v>
      </c>
      <c r="N24" s="75">
        <v>834</v>
      </c>
    </row>
    <row r="25" spans="3:14" s="16" customFormat="1" ht="13.5" thickBot="1" x14ac:dyDescent="0.25">
      <c r="C25" s="30"/>
      <c r="D25" s="54" t="s">
        <v>127</v>
      </c>
      <c r="E25" s="76">
        <f>SUM(E26:E27)</f>
        <v>27828</v>
      </c>
      <c r="F25" s="76">
        <v>1399</v>
      </c>
      <c r="G25" s="76">
        <v>2740</v>
      </c>
      <c r="H25" s="76">
        <v>3305</v>
      </c>
      <c r="I25" s="76">
        <v>3811</v>
      </c>
      <c r="J25" s="76">
        <v>4226</v>
      </c>
      <c r="K25" s="76">
        <v>7021</v>
      </c>
      <c r="L25" s="76">
        <v>3508</v>
      </c>
      <c r="M25" s="76">
        <v>1248</v>
      </c>
      <c r="N25" s="76">
        <v>570</v>
      </c>
    </row>
    <row r="26" spans="3:14" s="16" customFormat="1" ht="13.5" thickBot="1" x14ac:dyDescent="0.25">
      <c r="C26" s="30"/>
      <c r="D26" s="57" t="s">
        <v>128</v>
      </c>
      <c r="E26" s="78">
        <v>22398</v>
      </c>
      <c r="F26" s="78">
        <v>1141</v>
      </c>
      <c r="G26" s="78">
        <v>2192</v>
      </c>
      <c r="H26" s="78">
        <v>2666</v>
      </c>
      <c r="I26" s="78">
        <v>3091</v>
      </c>
      <c r="J26" s="78">
        <v>3407</v>
      </c>
      <c r="K26" s="78">
        <v>5661</v>
      </c>
      <c r="L26" s="78">
        <v>2816</v>
      </c>
      <c r="M26" s="78">
        <v>978</v>
      </c>
      <c r="N26" s="78">
        <v>446</v>
      </c>
    </row>
    <row r="27" spans="3:14" s="16" customFormat="1" ht="13.5" thickBot="1" x14ac:dyDescent="0.25">
      <c r="C27" s="30"/>
      <c r="D27" s="39" t="s">
        <v>129</v>
      </c>
      <c r="E27" s="74">
        <v>5430</v>
      </c>
      <c r="F27" s="74">
        <v>258</v>
      </c>
      <c r="G27" s="74">
        <v>548</v>
      </c>
      <c r="H27" s="74">
        <v>639</v>
      </c>
      <c r="I27" s="74">
        <v>720</v>
      </c>
      <c r="J27" s="74">
        <v>819</v>
      </c>
      <c r="K27" s="74">
        <v>1360</v>
      </c>
      <c r="L27" s="74">
        <v>692</v>
      </c>
      <c r="M27" s="74">
        <v>270</v>
      </c>
      <c r="N27" s="74">
        <v>124</v>
      </c>
    </row>
    <row r="28" spans="3:14" s="16" customFormat="1" ht="13.5" thickBot="1" x14ac:dyDescent="0.25">
      <c r="C28" s="30"/>
      <c r="D28" s="37" t="s">
        <v>130</v>
      </c>
      <c r="E28" s="79">
        <f>SUM(E29:E31)</f>
        <v>8102</v>
      </c>
      <c r="F28" s="79">
        <v>399</v>
      </c>
      <c r="G28" s="79">
        <v>776</v>
      </c>
      <c r="H28" s="79">
        <v>1006</v>
      </c>
      <c r="I28" s="79">
        <v>1174</v>
      </c>
      <c r="J28" s="79">
        <v>1263</v>
      </c>
      <c r="K28" s="79">
        <v>2193</v>
      </c>
      <c r="L28" s="79">
        <v>959</v>
      </c>
      <c r="M28" s="79">
        <v>243</v>
      </c>
      <c r="N28" s="79">
        <v>89</v>
      </c>
    </row>
    <row r="29" spans="3:14" s="16" customFormat="1" ht="13.5" thickBot="1" x14ac:dyDescent="0.25">
      <c r="C29" s="30"/>
      <c r="D29" s="39" t="s">
        <v>131</v>
      </c>
      <c r="E29" s="72">
        <v>8014</v>
      </c>
      <c r="F29" s="72">
        <v>388</v>
      </c>
      <c r="G29" s="72">
        <v>770</v>
      </c>
      <c r="H29" s="72">
        <v>996</v>
      </c>
      <c r="I29" s="72">
        <v>1164</v>
      </c>
      <c r="J29" s="72">
        <v>1251</v>
      </c>
      <c r="K29" s="72">
        <v>2175</v>
      </c>
      <c r="L29" s="72">
        <v>941</v>
      </c>
      <c r="M29" s="72">
        <v>240</v>
      </c>
      <c r="N29" s="72">
        <v>89</v>
      </c>
    </row>
    <row r="30" spans="3:14" s="16" customFormat="1" ht="13.5" thickBot="1" x14ac:dyDescent="0.25">
      <c r="C30" s="30"/>
      <c r="D30" s="39" t="s">
        <v>132</v>
      </c>
      <c r="E30" s="72">
        <v>75</v>
      </c>
      <c r="F30" s="72">
        <v>11</v>
      </c>
      <c r="G30" s="72">
        <v>5</v>
      </c>
      <c r="H30" s="72">
        <v>9</v>
      </c>
      <c r="I30" s="72">
        <v>5</v>
      </c>
      <c r="J30" s="72">
        <v>12</v>
      </c>
      <c r="K30" s="72">
        <v>17</v>
      </c>
      <c r="L30" s="72">
        <v>14</v>
      </c>
      <c r="M30" s="72">
        <v>2</v>
      </c>
      <c r="N30" s="72">
        <v>0</v>
      </c>
    </row>
    <row r="31" spans="3:14" s="16" customFormat="1" ht="13.5" thickBot="1" x14ac:dyDescent="0.25">
      <c r="C31" s="30"/>
      <c r="D31" s="39" t="s">
        <v>133</v>
      </c>
      <c r="E31" s="72">
        <v>13</v>
      </c>
      <c r="F31" s="72">
        <v>0</v>
      </c>
      <c r="G31" s="72">
        <v>1</v>
      </c>
      <c r="H31" s="72">
        <v>1</v>
      </c>
      <c r="I31" s="72">
        <v>5</v>
      </c>
      <c r="J31" s="72">
        <v>0</v>
      </c>
      <c r="K31" s="72">
        <v>1</v>
      </c>
      <c r="L31" s="72">
        <v>4</v>
      </c>
      <c r="M31" s="72">
        <v>1</v>
      </c>
      <c r="N31" s="72">
        <v>0</v>
      </c>
    </row>
    <row r="32" spans="3:14" s="16" customFormat="1" ht="13.5" thickBot="1" x14ac:dyDescent="0.25">
      <c r="C32" s="30"/>
      <c r="D32" s="52" t="s">
        <v>134</v>
      </c>
      <c r="E32" s="76">
        <v>3296</v>
      </c>
      <c r="F32" s="76">
        <v>225</v>
      </c>
      <c r="G32" s="76">
        <v>383</v>
      </c>
      <c r="H32" s="76">
        <v>434</v>
      </c>
      <c r="I32" s="76">
        <v>390</v>
      </c>
      <c r="J32" s="76">
        <v>398</v>
      </c>
      <c r="K32" s="76">
        <v>676</v>
      </c>
      <c r="L32" s="76">
        <v>418</v>
      </c>
      <c r="M32" s="76">
        <v>228</v>
      </c>
      <c r="N32" s="76">
        <v>144</v>
      </c>
    </row>
    <row r="33" spans="3:14" s="16" customFormat="1" ht="13.5" thickBot="1" x14ac:dyDescent="0.25">
      <c r="C33" s="30"/>
      <c r="D33" s="54" t="s">
        <v>135</v>
      </c>
      <c r="E33" s="76">
        <f>SUM(E38,E34)</f>
        <v>5821</v>
      </c>
      <c r="F33" s="76">
        <v>20</v>
      </c>
      <c r="G33" s="76">
        <v>180</v>
      </c>
      <c r="H33" s="76">
        <v>564</v>
      </c>
      <c r="I33" s="76">
        <v>1014</v>
      </c>
      <c r="J33" s="76">
        <v>1311</v>
      </c>
      <c r="K33" s="76">
        <v>2061</v>
      </c>
      <c r="L33" s="76">
        <v>547</v>
      </c>
      <c r="M33" s="76">
        <v>107</v>
      </c>
      <c r="N33" s="76">
        <v>17</v>
      </c>
    </row>
    <row r="34" spans="3:14" s="16" customFormat="1" ht="26.25" thickBot="1" x14ac:dyDescent="0.25">
      <c r="C34" s="30"/>
      <c r="D34" s="39" t="s">
        <v>136</v>
      </c>
      <c r="E34" s="72">
        <f>SUM(E35:E37)</f>
        <v>5810</v>
      </c>
      <c r="F34" s="72">
        <v>19</v>
      </c>
      <c r="G34" s="72">
        <v>178</v>
      </c>
      <c r="H34" s="72">
        <v>563</v>
      </c>
      <c r="I34" s="72">
        <v>1013</v>
      </c>
      <c r="J34" s="72">
        <v>1308</v>
      </c>
      <c r="K34" s="72">
        <v>2059</v>
      </c>
      <c r="L34" s="72">
        <v>546</v>
      </c>
      <c r="M34" s="72">
        <v>107</v>
      </c>
      <c r="N34" s="72">
        <v>17</v>
      </c>
    </row>
    <row r="35" spans="3:14" s="16" customFormat="1" ht="26.25" thickBot="1" x14ac:dyDescent="0.25">
      <c r="C35" s="30"/>
      <c r="D35" s="40" t="s">
        <v>137</v>
      </c>
      <c r="E35" s="80">
        <v>31</v>
      </c>
      <c r="F35" s="80">
        <v>1</v>
      </c>
      <c r="G35" s="80">
        <v>7</v>
      </c>
      <c r="H35" s="80">
        <v>2</v>
      </c>
      <c r="I35" s="80">
        <v>8</v>
      </c>
      <c r="J35" s="80">
        <v>2</v>
      </c>
      <c r="K35" s="80">
        <v>4</v>
      </c>
      <c r="L35" s="80">
        <v>4</v>
      </c>
      <c r="M35" s="80">
        <v>3</v>
      </c>
      <c r="N35" s="80">
        <v>0</v>
      </c>
    </row>
    <row r="36" spans="3:14" s="16" customFormat="1" ht="13.5" thickBot="1" x14ac:dyDescent="0.25">
      <c r="C36" s="30"/>
      <c r="D36" s="40" t="s">
        <v>138</v>
      </c>
      <c r="E36" s="80">
        <v>30</v>
      </c>
      <c r="F36" s="80">
        <v>2</v>
      </c>
      <c r="G36" s="80">
        <v>4</v>
      </c>
      <c r="H36" s="80">
        <v>3</v>
      </c>
      <c r="I36" s="80">
        <v>3</v>
      </c>
      <c r="J36" s="80">
        <v>4</v>
      </c>
      <c r="K36" s="80">
        <v>8</v>
      </c>
      <c r="L36" s="80">
        <v>5</v>
      </c>
      <c r="M36" s="80">
        <v>1</v>
      </c>
      <c r="N36" s="80">
        <v>0</v>
      </c>
    </row>
    <row r="37" spans="3:14" s="16" customFormat="1" ht="13.5" thickBot="1" x14ac:dyDescent="0.25">
      <c r="C37" s="30"/>
      <c r="D37" s="40" t="s">
        <v>139</v>
      </c>
      <c r="E37" s="80">
        <v>5749</v>
      </c>
      <c r="F37" s="80">
        <v>16</v>
      </c>
      <c r="G37" s="80">
        <v>167</v>
      </c>
      <c r="H37" s="80">
        <v>558</v>
      </c>
      <c r="I37" s="80">
        <v>1002</v>
      </c>
      <c r="J37" s="80">
        <v>1302</v>
      </c>
      <c r="K37" s="80">
        <v>2047</v>
      </c>
      <c r="L37" s="80">
        <v>537</v>
      </c>
      <c r="M37" s="80">
        <v>103</v>
      </c>
      <c r="N37" s="80">
        <v>17</v>
      </c>
    </row>
    <row r="38" spans="3:14" s="16" customFormat="1" ht="26.25" thickBot="1" x14ac:dyDescent="0.25">
      <c r="C38" s="30"/>
      <c r="D38" s="58" t="s">
        <v>140</v>
      </c>
      <c r="E38" s="72">
        <v>11</v>
      </c>
      <c r="F38" s="72">
        <v>1</v>
      </c>
      <c r="G38" s="72">
        <v>2</v>
      </c>
      <c r="H38" s="72">
        <v>1</v>
      </c>
      <c r="I38" s="72">
        <v>1</v>
      </c>
      <c r="J38" s="72">
        <v>3</v>
      </c>
      <c r="K38" s="72">
        <v>2</v>
      </c>
      <c r="L38" s="72">
        <v>1</v>
      </c>
      <c r="M38" s="72">
        <v>0</v>
      </c>
      <c r="N38" s="72">
        <v>0</v>
      </c>
    </row>
    <row r="39" spans="3:14" s="16" customFormat="1" ht="26.25" thickBot="1" x14ac:dyDescent="0.25">
      <c r="C39" s="30"/>
      <c r="D39" s="60" t="s">
        <v>141</v>
      </c>
      <c r="E39" s="76">
        <f>SUM(E50:E52,E44:E46,E40:E41)</f>
        <v>141686</v>
      </c>
      <c r="F39" s="76">
        <v>16861</v>
      </c>
      <c r="G39" s="76">
        <v>22178</v>
      </c>
      <c r="H39" s="76">
        <v>21114</v>
      </c>
      <c r="I39" s="76">
        <v>20818</v>
      </c>
      <c r="J39" s="76">
        <v>18948</v>
      </c>
      <c r="K39" s="76">
        <v>26582</v>
      </c>
      <c r="L39" s="76">
        <v>10572</v>
      </c>
      <c r="M39" s="76">
        <v>3581</v>
      </c>
      <c r="N39" s="76">
        <v>1032</v>
      </c>
    </row>
    <row r="40" spans="3:14" s="16" customFormat="1" ht="13.5" thickBot="1" x14ac:dyDescent="0.25">
      <c r="C40" s="30"/>
      <c r="D40" s="39" t="s">
        <v>142</v>
      </c>
      <c r="E40" s="72">
        <v>71671</v>
      </c>
      <c r="F40" s="72">
        <v>8524</v>
      </c>
      <c r="G40" s="72">
        <v>10727</v>
      </c>
      <c r="H40" s="72">
        <v>10437</v>
      </c>
      <c r="I40" s="72">
        <v>10084</v>
      </c>
      <c r="J40" s="72">
        <v>9326</v>
      </c>
      <c r="K40" s="72">
        <v>13897</v>
      </c>
      <c r="L40" s="72">
        <v>5966</v>
      </c>
      <c r="M40" s="72">
        <v>2102</v>
      </c>
      <c r="N40" s="72">
        <v>608</v>
      </c>
    </row>
    <row r="41" spans="3:14" s="16" customFormat="1" ht="13.5" thickBot="1" x14ac:dyDescent="0.25">
      <c r="C41" s="30"/>
      <c r="D41" s="39" t="s">
        <v>143</v>
      </c>
      <c r="E41" s="72">
        <f>SUM(E42:E43)</f>
        <v>24004</v>
      </c>
      <c r="F41" s="72">
        <v>4180</v>
      </c>
      <c r="G41" s="72">
        <v>4526</v>
      </c>
      <c r="H41" s="72">
        <v>3795</v>
      </c>
      <c r="I41" s="72">
        <v>3716</v>
      </c>
      <c r="J41" s="72">
        <v>3007</v>
      </c>
      <c r="K41" s="72">
        <v>3779</v>
      </c>
      <c r="L41" s="72">
        <v>859</v>
      </c>
      <c r="M41" s="72">
        <v>126</v>
      </c>
      <c r="N41" s="72">
        <v>16</v>
      </c>
    </row>
    <row r="42" spans="3:14" s="16" customFormat="1" ht="13.5" thickBot="1" x14ac:dyDescent="0.25">
      <c r="C42" s="30"/>
      <c r="D42" s="40" t="s">
        <v>144</v>
      </c>
      <c r="E42" s="80">
        <v>7271</v>
      </c>
      <c r="F42" s="80">
        <v>1547</v>
      </c>
      <c r="G42" s="80">
        <v>1283</v>
      </c>
      <c r="H42" s="80">
        <v>1029</v>
      </c>
      <c r="I42" s="80">
        <v>1082</v>
      </c>
      <c r="J42" s="80">
        <v>833</v>
      </c>
      <c r="K42" s="80">
        <v>1166</v>
      </c>
      <c r="L42" s="80">
        <v>280</v>
      </c>
      <c r="M42" s="80">
        <v>48</v>
      </c>
      <c r="N42" s="80">
        <v>3</v>
      </c>
    </row>
    <row r="43" spans="3:14" s="16" customFormat="1" ht="13.5" thickBot="1" x14ac:dyDescent="0.25">
      <c r="C43" s="30"/>
      <c r="D43" s="40" t="s">
        <v>145</v>
      </c>
      <c r="E43" s="80">
        <v>16733</v>
      </c>
      <c r="F43" s="80">
        <v>2633</v>
      </c>
      <c r="G43" s="80">
        <v>3243</v>
      </c>
      <c r="H43" s="80">
        <v>2766</v>
      </c>
      <c r="I43" s="80">
        <v>2634</v>
      </c>
      <c r="J43" s="80">
        <v>2174</v>
      </c>
      <c r="K43" s="80">
        <v>2613</v>
      </c>
      <c r="L43" s="80">
        <v>579</v>
      </c>
      <c r="M43" s="80">
        <v>78</v>
      </c>
      <c r="N43" s="80">
        <v>13</v>
      </c>
    </row>
    <row r="44" spans="3:14" s="16" customFormat="1" ht="13.5" thickBot="1" x14ac:dyDescent="0.25">
      <c r="C44" s="30"/>
      <c r="D44" s="39" t="s">
        <v>146</v>
      </c>
      <c r="E44" s="72">
        <v>1729</v>
      </c>
      <c r="F44" s="72">
        <v>348</v>
      </c>
      <c r="G44" s="72">
        <v>308</v>
      </c>
      <c r="H44" s="72">
        <v>261</v>
      </c>
      <c r="I44" s="72">
        <v>298</v>
      </c>
      <c r="J44" s="72">
        <v>242</v>
      </c>
      <c r="K44" s="72">
        <v>225</v>
      </c>
      <c r="L44" s="72">
        <v>46</v>
      </c>
      <c r="M44" s="72">
        <v>1</v>
      </c>
      <c r="N44" s="72">
        <v>0</v>
      </c>
    </row>
    <row r="45" spans="3:14" s="16" customFormat="1" ht="13.5" thickBot="1" x14ac:dyDescent="0.25">
      <c r="C45" s="30"/>
      <c r="D45" s="39" t="s">
        <v>147</v>
      </c>
      <c r="E45" s="72">
        <v>4687</v>
      </c>
      <c r="F45" s="72">
        <v>522</v>
      </c>
      <c r="G45" s="72">
        <v>945</v>
      </c>
      <c r="H45" s="72">
        <v>823</v>
      </c>
      <c r="I45" s="72">
        <v>712</v>
      </c>
      <c r="J45" s="72">
        <v>578</v>
      </c>
      <c r="K45" s="72">
        <v>735</v>
      </c>
      <c r="L45" s="72">
        <v>273</v>
      </c>
      <c r="M45" s="72">
        <v>75</v>
      </c>
      <c r="N45" s="72">
        <v>24</v>
      </c>
    </row>
    <row r="46" spans="3:14" s="16" customFormat="1" ht="13.5" thickBot="1" x14ac:dyDescent="0.25">
      <c r="C46" s="30"/>
      <c r="D46" s="39" t="s">
        <v>148</v>
      </c>
      <c r="E46" s="72">
        <f>SUM(E47:E49)</f>
        <v>24129</v>
      </c>
      <c r="F46" s="72">
        <v>1739</v>
      </c>
      <c r="G46" s="72">
        <v>3330</v>
      </c>
      <c r="H46" s="72">
        <v>3620</v>
      </c>
      <c r="I46" s="72">
        <v>3835</v>
      </c>
      <c r="J46" s="72">
        <v>3732</v>
      </c>
      <c r="K46" s="72">
        <v>5024</v>
      </c>
      <c r="L46" s="72">
        <v>2016</v>
      </c>
      <c r="M46" s="72">
        <v>667</v>
      </c>
      <c r="N46" s="72">
        <v>166</v>
      </c>
    </row>
    <row r="47" spans="3:14" s="16" customFormat="1" ht="13.5" thickBot="1" x14ac:dyDescent="0.25">
      <c r="C47" s="30"/>
      <c r="D47" s="40" t="s">
        <v>149</v>
      </c>
      <c r="E47" s="80">
        <v>17241</v>
      </c>
      <c r="F47" s="80">
        <v>1332</v>
      </c>
      <c r="G47" s="80">
        <v>2554</v>
      </c>
      <c r="H47" s="80">
        <v>2750</v>
      </c>
      <c r="I47" s="80">
        <v>2834</v>
      </c>
      <c r="J47" s="80">
        <v>2625</v>
      </c>
      <c r="K47" s="80">
        <v>3382</v>
      </c>
      <c r="L47" s="80">
        <v>1258</v>
      </c>
      <c r="M47" s="80">
        <v>412</v>
      </c>
      <c r="N47" s="80">
        <v>94</v>
      </c>
    </row>
    <row r="48" spans="3:14" s="16" customFormat="1" ht="13.5" thickBot="1" x14ac:dyDescent="0.25">
      <c r="C48" s="30"/>
      <c r="D48" s="40" t="s">
        <v>150</v>
      </c>
      <c r="E48" s="80">
        <v>5084</v>
      </c>
      <c r="F48" s="80">
        <v>341</v>
      </c>
      <c r="G48" s="80">
        <v>554</v>
      </c>
      <c r="H48" s="80">
        <v>582</v>
      </c>
      <c r="I48" s="80">
        <v>764</v>
      </c>
      <c r="J48" s="80">
        <v>817</v>
      </c>
      <c r="K48" s="80">
        <v>1274</v>
      </c>
      <c r="L48" s="80">
        <v>534</v>
      </c>
      <c r="M48" s="80">
        <v>178</v>
      </c>
      <c r="N48" s="80">
        <v>40</v>
      </c>
    </row>
    <row r="49" spans="3:14" s="16" customFormat="1" ht="26.25" thickBot="1" x14ac:dyDescent="0.25">
      <c r="C49" s="30"/>
      <c r="D49" s="40" t="s">
        <v>151</v>
      </c>
      <c r="E49" s="80">
        <v>1804</v>
      </c>
      <c r="F49" s="80">
        <v>66</v>
      </c>
      <c r="G49" s="80">
        <v>222</v>
      </c>
      <c r="H49" s="80">
        <v>288</v>
      </c>
      <c r="I49" s="80">
        <v>237</v>
      </c>
      <c r="J49" s="80">
        <v>290</v>
      </c>
      <c r="K49" s="80">
        <v>368</v>
      </c>
      <c r="L49" s="80">
        <v>224</v>
      </c>
      <c r="M49" s="80">
        <v>77</v>
      </c>
      <c r="N49" s="80">
        <v>32</v>
      </c>
    </row>
    <row r="50" spans="3:14" s="16" customFormat="1" ht="13.5" thickBot="1" x14ac:dyDescent="0.25">
      <c r="C50" s="30"/>
      <c r="D50" s="39" t="s">
        <v>152</v>
      </c>
      <c r="E50" s="72">
        <v>10252</v>
      </c>
      <c r="F50" s="72">
        <v>1089</v>
      </c>
      <c r="G50" s="72">
        <v>1699</v>
      </c>
      <c r="H50" s="72">
        <v>1484</v>
      </c>
      <c r="I50" s="72">
        <v>1368</v>
      </c>
      <c r="J50" s="72">
        <v>1273</v>
      </c>
      <c r="K50" s="72">
        <v>1865</v>
      </c>
      <c r="L50" s="72">
        <v>893</v>
      </c>
      <c r="M50" s="72">
        <v>401</v>
      </c>
      <c r="N50" s="72">
        <v>180</v>
      </c>
    </row>
    <row r="51" spans="3:14" s="16" customFormat="1" ht="13.5" thickBot="1" x14ac:dyDescent="0.25">
      <c r="C51" s="30"/>
      <c r="D51" s="39" t="s">
        <v>153</v>
      </c>
      <c r="E51" s="72">
        <v>2936</v>
      </c>
      <c r="F51" s="72">
        <v>414</v>
      </c>
      <c r="G51" s="72">
        <v>506</v>
      </c>
      <c r="H51" s="72">
        <v>454</v>
      </c>
      <c r="I51" s="72">
        <v>481</v>
      </c>
      <c r="J51" s="72">
        <v>411</v>
      </c>
      <c r="K51" s="72">
        <v>468</v>
      </c>
      <c r="L51" s="72">
        <v>150</v>
      </c>
      <c r="M51" s="72">
        <v>42</v>
      </c>
      <c r="N51" s="72">
        <v>10</v>
      </c>
    </row>
    <row r="52" spans="3:14" s="16" customFormat="1" ht="26.25" thickBot="1" x14ac:dyDescent="0.25">
      <c r="C52" s="30"/>
      <c r="D52" s="39" t="s">
        <v>154</v>
      </c>
      <c r="E52" s="72">
        <v>2278</v>
      </c>
      <c r="F52" s="72">
        <v>45</v>
      </c>
      <c r="G52" s="72">
        <v>137</v>
      </c>
      <c r="H52" s="72">
        <v>240</v>
      </c>
      <c r="I52" s="72">
        <v>324</v>
      </c>
      <c r="J52" s="72">
        <v>379</v>
      </c>
      <c r="K52" s="72">
        <v>589</v>
      </c>
      <c r="L52" s="72">
        <v>369</v>
      </c>
      <c r="M52" s="72">
        <v>167</v>
      </c>
      <c r="N52" s="72">
        <v>28</v>
      </c>
    </row>
    <row r="53" spans="3:14" s="16" customFormat="1" ht="13.5" thickBot="1" x14ac:dyDescent="0.25">
      <c r="C53" s="30"/>
      <c r="D53" s="60" t="s">
        <v>155</v>
      </c>
      <c r="E53" s="76">
        <f>SUM(E54:E56)</f>
        <v>103257</v>
      </c>
      <c r="F53" s="76">
        <v>5837</v>
      </c>
      <c r="G53" s="76">
        <v>13897</v>
      </c>
      <c r="H53" s="76">
        <v>14848</v>
      </c>
      <c r="I53" s="76">
        <v>14624</v>
      </c>
      <c r="J53" s="76">
        <v>14605</v>
      </c>
      <c r="K53" s="76">
        <v>23231</v>
      </c>
      <c r="L53" s="76">
        <v>11762</v>
      </c>
      <c r="M53" s="76">
        <v>3645</v>
      </c>
      <c r="N53" s="76">
        <v>808</v>
      </c>
    </row>
    <row r="54" spans="3:14" s="16" customFormat="1" ht="13.5" thickBot="1" x14ac:dyDescent="0.25">
      <c r="C54" s="30"/>
      <c r="D54" s="39" t="s">
        <v>156</v>
      </c>
      <c r="E54" s="72">
        <v>11567</v>
      </c>
      <c r="F54" s="72">
        <v>703</v>
      </c>
      <c r="G54" s="72">
        <v>1694</v>
      </c>
      <c r="H54" s="72">
        <v>1975</v>
      </c>
      <c r="I54" s="72">
        <v>1984</v>
      </c>
      <c r="J54" s="72">
        <v>1714</v>
      </c>
      <c r="K54" s="72">
        <v>2254</v>
      </c>
      <c r="L54" s="72">
        <v>988</v>
      </c>
      <c r="M54" s="72">
        <v>221</v>
      </c>
      <c r="N54" s="72">
        <v>34</v>
      </c>
    </row>
    <row r="55" spans="3:14" s="16" customFormat="1" ht="13.5" thickBot="1" x14ac:dyDescent="0.25">
      <c r="C55" s="30"/>
      <c r="D55" s="39" t="s">
        <v>157</v>
      </c>
      <c r="E55" s="72">
        <v>91413</v>
      </c>
      <c r="F55" s="72">
        <v>5126</v>
      </c>
      <c r="G55" s="72">
        <v>12187</v>
      </c>
      <c r="H55" s="72">
        <v>12846</v>
      </c>
      <c r="I55" s="72">
        <v>12621</v>
      </c>
      <c r="J55" s="72">
        <v>12863</v>
      </c>
      <c r="K55" s="72">
        <v>20905</v>
      </c>
      <c r="L55" s="72">
        <v>10733</v>
      </c>
      <c r="M55" s="72">
        <v>3388</v>
      </c>
      <c r="N55" s="72">
        <v>744</v>
      </c>
    </row>
    <row r="56" spans="3:14" s="16" customFormat="1" ht="26.25" thickBot="1" x14ac:dyDescent="0.25">
      <c r="C56" s="30"/>
      <c r="D56" s="39" t="s">
        <v>158</v>
      </c>
      <c r="E56" s="72">
        <v>277</v>
      </c>
      <c r="F56" s="72">
        <v>8</v>
      </c>
      <c r="G56" s="72">
        <v>16</v>
      </c>
      <c r="H56" s="72">
        <v>27</v>
      </c>
      <c r="I56" s="72">
        <v>19</v>
      </c>
      <c r="J56" s="72">
        <v>28</v>
      </c>
      <c r="K56" s="72">
        <v>72</v>
      </c>
      <c r="L56" s="72">
        <v>41</v>
      </c>
      <c r="M56" s="72">
        <v>36</v>
      </c>
      <c r="N56" s="72">
        <v>30</v>
      </c>
    </row>
    <row r="57" spans="3:14" s="16" customFormat="1" ht="13.5" thickBot="1" x14ac:dyDescent="0.25">
      <c r="C57" s="30"/>
      <c r="D57" s="60" t="s">
        <v>159</v>
      </c>
      <c r="E57" s="76">
        <f>SUM(E63,E58)</f>
        <v>8757</v>
      </c>
      <c r="F57" s="76">
        <v>461</v>
      </c>
      <c r="G57" s="76">
        <v>1205</v>
      </c>
      <c r="H57" s="76">
        <v>1421</v>
      </c>
      <c r="I57" s="76">
        <v>1467</v>
      </c>
      <c r="J57" s="76">
        <v>1336</v>
      </c>
      <c r="K57" s="76">
        <v>1791</v>
      </c>
      <c r="L57" s="76">
        <v>759</v>
      </c>
      <c r="M57" s="76">
        <v>258</v>
      </c>
      <c r="N57" s="76">
        <v>59</v>
      </c>
    </row>
    <row r="58" spans="3:14" s="16" customFormat="1" ht="13.5" thickBot="1" x14ac:dyDescent="0.25">
      <c r="C58" s="30"/>
      <c r="D58" s="39" t="s">
        <v>160</v>
      </c>
      <c r="E58" s="72">
        <f>SUM(E59:E62)</f>
        <v>8386</v>
      </c>
      <c r="F58" s="72">
        <v>431</v>
      </c>
      <c r="G58" s="72">
        <v>1156</v>
      </c>
      <c r="H58" s="72">
        <v>1356</v>
      </c>
      <c r="I58" s="72">
        <v>1423</v>
      </c>
      <c r="J58" s="72">
        <v>1273</v>
      </c>
      <c r="K58" s="72">
        <v>1714</v>
      </c>
      <c r="L58" s="72">
        <v>725</v>
      </c>
      <c r="M58" s="72">
        <v>249</v>
      </c>
      <c r="N58" s="72">
        <v>59</v>
      </c>
    </row>
    <row r="59" spans="3:14" s="16" customFormat="1" ht="26.25" thickBot="1" x14ac:dyDescent="0.25">
      <c r="C59" s="30"/>
      <c r="D59" s="40" t="s">
        <v>161</v>
      </c>
      <c r="E59" s="80">
        <v>7596</v>
      </c>
      <c r="F59" s="80">
        <v>402</v>
      </c>
      <c r="G59" s="80">
        <v>1070</v>
      </c>
      <c r="H59" s="80">
        <v>1249</v>
      </c>
      <c r="I59" s="80">
        <v>1291</v>
      </c>
      <c r="J59" s="80">
        <v>1157</v>
      </c>
      <c r="K59" s="80">
        <v>1500</v>
      </c>
      <c r="L59" s="80">
        <v>649</v>
      </c>
      <c r="M59" s="80">
        <v>225</v>
      </c>
      <c r="N59" s="80">
        <v>53</v>
      </c>
    </row>
    <row r="60" spans="3:14" s="16" customFormat="1" ht="21" customHeight="1" thickBot="1" x14ac:dyDescent="0.25">
      <c r="C60" s="30"/>
      <c r="D60" s="40" t="s">
        <v>162</v>
      </c>
      <c r="E60" s="80">
        <v>637</v>
      </c>
      <c r="F60" s="80">
        <v>27</v>
      </c>
      <c r="G60" s="80">
        <v>74</v>
      </c>
      <c r="H60" s="80">
        <v>88</v>
      </c>
      <c r="I60" s="80">
        <v>98</v>
      </c>
      <c r="J60" s="80">
        <v>84</v>
      </c>
      <c r="K60" s="80">
        <v>175</v>
      </c>
      <c r="L60" s="80">
        <v>67</v>
      </c>
      <c r="M60" s="80">
        <v>18</v>
      </c>
      <c r="N60" s="80">
        <v>6</v>
      </c>
    </row>
    <row r="61" spans="3:14" s="16" customFormat="1" ht="13.5" thickBot="1" x14ac:dyDescent="0.25">
      <c r="C61" s="30"/>
      <c r="D61" s="40" t="s">
        <v>163</v>
      </c>
      <c r="E61" s="80">
        <v>86</v>
      </c>
      <c r="F61" s="80">
        <v>1</v>
      </c>
      <c r="G61" s="80">
        <v>7</v>
      </c>
      <c r="H61" s="80">
        <v>7</v>
      </c>
      <c r="I61" s="80">
        <v>15</v>
      </c>
      <c r="J61" s="80">
        <v>16</v>
      </c>
      <c r="K61" s="80">
        <v>26</v>
      </c>
      <c r="L61" s="80">
        <v>8</v>
      </c>
      <c r="M61" s="80">
        <v>6</v>
      </c>
      <c r="N61" s="80">
        <v>0</v>
      </c>
    </row>
    <row r="62" spans="3:14" s="16" customFormat="1" ht="26.25" thickBot="1" x14ac:dyDescent="0.25">
      <c r="C62" s="30"/>
      <c r="D62" s="40" t="s">
        <v>164</v>
      </c>
      <c r="E62" s="80">
        <v>67</v>
      </c>
      <c r="F62" s="80">
        <v>1</v>
      </c>
      <c r="G62" s="80">
        <v>5</v>
      </c>
      <c r="H62" s="80">
        <v>12</v>
      </c>
      <c r="I62" s="80">
        <v>19</v>
      </c>
      <c r="J62" s="80">
        <v>16</v>
      </c>
      <c r="K62" s="80">
        <v>13</v>
      </c>
      <c r="L62" s="80">
        <v>1</v>
      </c>
      <c r="M62" s="80">
        <v>0</v>
      </c>
      <c r="N62" s="80">
        <v>0</v>
      </c>
    </row>
    <row r="63" spans="3:14" s="16" customFormat="1" ht="13.5" thickBot="1" x14ac:dyDescent="0.25">
      <c r="C63" s="30"/>
      <c r="D63" s="39" t="s">
        <v>165</v>
      </c>
      <c r="E63" s="72">
        <v>371</v>
      </c>
      <c r="F63" s="72">
        <v>30</v>
      </c>
      <c r="G63" s="72">
        <v>49</v>
      </c>
      <c r="H63" s="72">
        <v>65</v>
      </c>
      <c r="I63" s="72">
        <v>44</v>
      </c>
      <c r="J63" s="72">
        <v>63</v>
      </c>
      <c r="K63" s="72">
        <v>77</v>
      </c>
      <c r="L63" s="72">
        <v>34</v>
      </c>
      <c r="M63" s="72">
        <v>9</v>
      </c>
      <c r="N63" s="72">
        <v>0</v>
      </c>
    </row>
    <row r="64" spans="3:14" s="16" customFormat="1" ht="13.5" thickBot="1" x14ac:dyDescent="0.25">
      <c r="C64" s="30"/>
      <c r="D64" s="60" t="s">
        <v>166</v>
      </c>
      <c r="E64" s="76">
        <f>SUM(E65:E66)</f>
        <v>1770</v>
      </c>
      <c r="F64" s="76">
        <v>74</v>
      </c>
      <c r="G64" s="76">
        <v>183</v>
      </c>
      <c r="H64" s="76">
        <v>212</v>
      </c>
      <c r="I64" s="76">
        <v>259</v>
      </c>
      <c r="J64" s="76">
        <v>289</v>
      </c>
      <c r="K64" s="76">
        <v>434</v>
      </c>
      <c r="L64" s="76">
        <v>226</v>
      </c>
      <c r="M64" s="76">
        <v>79</v>
      </c>
      <c r="N64" s="76">
        <v>14</v>
      </c>
    </row>
    <row r="65" spans="3:14" s="16" customFormat="1" ht="13.5" thickBot="1" x14ac:dyDescent="0.25">
      <c r="C65" s="30"/>
      <c r="D65" s="39" t="s">
        <v>167</v>
      </c>
      <c r="E65" s="72">
        <v>1283</v>
      </c>
      <c r="F65" s="72">
        <v>71</v>
      </c>
      <c r="G65" s="72">
        <v>177</v>
      </c>
      <c r="H65" s="72">
        <v>178</v>
      </c>
      <c r="I65" s="72">
        <v>197</v>
      </c>
      <c r="J65" s="72">
        <v>204</v>
      </c>
      <c r="K65" s="72">
        <v>271</v>
      </c>
      <c r="L65" s="72">
        <v>119</v>
      </c>
      <c r="M65" s="72">
        <v>53</v>
      </c>
      <c r="N65" s="72">
        <v>13</v>
      </c>
    </row>
    <row r="66" spans="3:14" s="16" customFormat="1" ht="26.25" thickBot="1" x14ac:dyDescent="0.25">
      <c r="C66" s="30"/>
      <c r="D66" s="39" t="s">
        <v>168</v>
      </c>
      <c r="E66" s="72">
        <v>487</v>
      </c>
      <c r="F66" s="72">
        <v>3</v>
      </c>
      <c r="G66" s="72">
        <v>6</v>
      </c>
      <c r="H66" s="72">
        <v>34</v>
      </c>
      <c r="I66" s="72">
        <v>62</v>
      </c>
      <c r="J66" s="72">
        <v>85</v>
      </c>
      <c r="K66" s="72">
        <v>163</v>
      </c>
      <c r="L66" s="72">
        <v>107</v>
      </c>
      <c r="M66" s="72">
        <v>26</v>
      </c>
      <c r="N66" s="72">
        <v>1</v>
      </c>
    </row>
    <row r="67" spans="3:14" s="16" customFormat="1" ht="13.5" thickBot="1" x14ac:dyDescent="0.25">
      <c r="C67" s="30"/>
      <c r="D67" s="54" t="s">
        <v>169</v>
      </c>
      <c r="E67" s="77">
        <f>SUM(E71:E72,E68)</f>
        <v>20435</v>
      </c>
      <c r="F67" s="77">
        <v>1376</v>
      </c>
      <c r="G67" s="77">
        <v>2588</v>
      </c>
      <c r="H67" s="77">
        <v>2802</v>
      </c>
      <c r="I67" s="77">
        <v>3057</v>
      </c>
      <c r="J67" s="77">
        <v>3194</v>
      </c>
      <c r="K67" s="77">
        <v>4714</v>
      </c>
      <c r="L67" s="77">
        <v>1984</v>
      </c>
      <c r="M67" s="77">
        <v>538</v>
      </c>
      <c r="N67" s="77">
        <v>182</v>
      </c>
    </row>
    <row r="68" spans="3:14" s="16" customFormat="1" ht="13.5" thickBot="1" x14ac:dyDescent="0.25">
      <c r="C68" s="30"/>
      <c r="D68" s="57" t="s">
        <v>170</v>
      </c>
      <c r="E68" s="78">
        <f>SUM(E69:E70)</f>
        <v>2255</v>
      </c>
      <c r="F68" s="78">
        <v>221</v>
      </c>
      <c r="G68" s="78">
        <v>331</v>
      </c>
      <c r="H68" s="78">
        <v>286</v>
      </c>
      <c r="I68" s="78">
        <v>277</v>
      </c>
      <c r="J68" s="78">
        <v>287</v>
      </c>
      <c r="K68" s="78">
        <v>473</v>
      </c>
      <c r="L68" s="78">
        <v>226</v>
      </c>
      <c r="M68" s="78">
        <v>121</v>
      </c>
      <c r="N68" s="78">
        <v>33</v>
      </c>
    </row>
    <row r="69" spans="3:14" s="16" customFormat="1" ht="13.5" thickBot="1" x14ac:dyDescent="0.25">
      <c r="C69" s="30"/>
      <c r="D69" s="40" t="s">
        <v>171</v>
      </c>
      <c r="E69" s="80">
        <v>434</v>
      </c>
      <c r="F69" s="80">
        <v>38</v>
      </c>
      <c r="G69" s="80">
        <v>52</v>
      </c>
      <c r="H69" s="80">
        <v>56</v>
      </c>
      <c r="I69" s="80">
        <v>56</v>
      </c>
      <c r="J69" s="80">
        <v>59</v>
      </c>
      <c r="K69" s="80">
        <v>99</v>
      </c>
      <c r="L69" s="80">
        <v>50</v>
      </c>
      <c r="M69" s="80">
        <v>18</v>
      </c>
      <c r="N69" s="80">
        <v>6</v>
      </c>
    </row>
    <row r="70" spans="3:14" s="16" customFormat="1" ht="13.5" thickBot="1" x14ac:dyDescent="0.25">
      <c r="C70" s="30"/>
      <c r="D70" s="40" t="s">
        <v>172</v>
      </c>
      <c r="E70" s="80">
        <v>1821</v>
      </c>
      <c r="F70" s="80">
        <v>183</v>
      </c>
      <c r="G70" s="80">
        <v>279</v>
      </c>
      <c r="H70" s="80">
        <v>230</v>
      </c>
      <c r="I70" s="80">
        <v>221</v>
      </c>
      <c r="J70" s="80">
        <v>228</v>
      </c>
      <c r="K70" s="80">
        <v>374</v>
      </c>
      <c r="L70" s="80">
        <v>176</v>
      </c>
      <c r="M70" s="80">
        <v>103</v>
      </c>
      <c r="N70" s="80">
        <v>27</v>
      </c>
    </row>
    <row r="71" spans="3:14" s="16" customFormat="1" ht="13.5" thickBot="1" x14ac:dyDescent="0.25">
      <c r="C71" s="30"/>
      <c r="D71" s="39" t="s">
        <v>173</v>
      </c>
      <c r="E71" s="72">
        <v>17182</v>
      </c>
      <c r="F71" s="72">
        <v>1077</v>
      </c>
      <c r="G71" s="72">
        <v>2114</v>
      </c>
      <c r="H71" s="72">
        <v>2382</v>
      </c>
      <c r="I71" s="72">
        <v>2648</v>
      </c>
      <c r="J71" s="72">
        <v>2751</v>
      </c>
      <c r="K71" s="72">
        <v>4047</v>
      </c>
      <c r="L71" s="72">
        <v>1657</v>
      </c>
      <c r="M71" s="72">
        <v>376</v>
      </c>
      <c r="N71" s="72">
        <v>130</v>
      </c>
    </row>
    <row r="72" spans="3:14" s="16" customFormat="1" ht="26.25" thickBot="1" x14ac:dyDescent="0.25">
      <c r="C72" s="30"/>
      <c r="D72" s="39" t="s">
        <v>174</v>
      </c>
      <c r="E72" s="72">
        <v>998</v>
      </c>
      <c r="F72" s="72">
        <v>78</v>
      </c>
      <c r="G72" s="72">
        <v>143</v>
      </c>
      <c r="H72" s="72">
        <v>134</v>
      </c>
      <c r="I72" s="72">
        <v>132</v>
      </c>
      <c r="J72" s="72">
        <v>156</v>
      </c>
      <c r="K72" s="72">
        <v>194</v>
      </c>
      <c r="L72" s="72">
        <v>101</v>
      </c>
      <c r="M72" s="72">
        <v>41</v>
      </c>
      <c r="N72" s="72">
        <v>19</v>
      </c>
    </row>
    <row r="73" spans="3:14" s="16" customFormat="1" ht="13.5" thickBot="1" x14ac:dyDescent="0.25">
      <c r="C73" s="30"/>
      <c r="D73" s="60" t="s">
        <v>175</v>
      </c>
      <c r="E73" s="76">
        <f>SUM(E74,E77)</f>
        <v>15170</v>
      </c>
      <c r="F73" s="76">
        <v>1368</v>
      </c>
      <c r="G73" s="76">
        <v>2470</v>
      </c>
      <c r="H73" s="76">
        <v>2362</v>
      </c>
      <c r="I73" s="76">
        <v>2353</v>
      </c>
      <c r="J73" s="76">
        <v>2111</v>
      </c>
      <c r="K73" s="76">
        <v>2959</v>
      </c>
      <c r="L73" s="76">
        <v>1174</v>
      </c>
      <c r="M73" s="76">
        <v>304</v>
      </c>
      <c r="N73" s="76">
        <v>69</v>
      </c>
    </row>
    <row r="74" spans="3:14" s="16" customFormat="1" ht="26.25" thickBot="1" x14ac:dyDescent="0.25">
      <c r="C74" s="30"/>
      <c r="D74" s="39" t="s">
        <v>176</v>
      </c>
      <c r="E74" s="72">
        <f>SUM(E75:E76)</f>
        <v>12966</v>
      </c>
      <c r="F74" s="72">
        <v>1179</v>
      </c>
      <c r="G74" s="72">
        <v>2159</v>
      </c>
      <c r="H74" s="72">
        <v>2028</v>
      </c>
      <c r="I74" s="72">
        <v>2005</v>
      </c>
      <c r="J74" s="72">
        <v>1798</v>
      </c>
      <c r="K74" s="72">
        <v>2548</v>
      </c>
      <c r="L74" s="72">
        <v>977</v>
      </c>
      <c r="M74" s="72">
        <v>221</v>
      </c>
      <c r="N74" s="72">
        <v>51</v>
      </c>
    </row>
    <row r="75" spans="3:14" s="16" customFormat="1" ht="13.5" thickBot="1" x14ac:dyDescent="0.25">
      <c r="C75" s="30"/>
      <c r="D75" s="40" t="s">
        <v>177</v>
      </c>
      <c r="E75" s="80">
        <v>6865</v>
      </c>
      <c r="F75" s="80">
        <v>635</v>
      </c>
      <c r="G75" s="80">
        <v>1167</v>
      </c>
      <c r="H75" s="80">
        <v>1081</v>
      </c>
      <c r="I75" s="80">
        <v>1011</v>
      </c>
      <c r="J75" s="80">
        <v>944</v>
      </c>
      <c r="K75" s="80">
        <v>1369</v>
      </c>
      <c r="L75" s="80">
        <v>519</v>
      </c>
      <c r="M75" s="80">
        <v>110</v>
      </c>
      <c r="N75" s="80">
        <v>29</v>
      </c>
    </row>
    <row r="76" spans="3:14" s="16" customFormat="1" ht="13.5" thickBot="1" x14ac:dyDescent="0.25">
      <c r="C76" s="30"/>
      <c r="D76" s="40" t="s">
        <v>178</v>
      </c>
      <c r="E76" s="80">
        <v>6101</v>
      </c>
      <c r="F76" s="80">
        <v>544</v>
      </c>
      <c r="G76" s="80">
        <v>992</v>
      </c>
      <c r="H76" s="80">
        <v>947</v>
      </c>
      <c r="I76" s="80">
        <v>994</v>
      </c>
      <c r="J76" s="80">
        <v>854</v>
      </c>
      <c r="K76" s="80">
        <v>1179</v>
      </c>
      <c r="L76" s="80">
        <v>458</v>
      </c>
      <c r="M76" s="80">
        <v>111</v>
      </c>
      <c r="N76" s="80">
        <v>22</v>
      </c>
    </row>
    <row r="77" spans="3:14" s="16" customFormat="1" ht="13.5" thickBot="1" x14ac:dyDescent="0.25">
      <c r="C77" s="30"/>
      <c r="D77" s="39" t="s">
        <v>179</v>
      </c>
      <c r="E77" s="72">
        <v>2204</v>
      </c>
      <c r="F77" s="72">
        <v>189</v>
      </c>
      <c r="G77" s="72">
        <v>311</v>
      </c>
      <c r="H77" s="72">
        <v>334</v>
      </c>
      <c r="I77" s="72">
        <v>348</v>
      </c>
      <c r="J77" s="72">
        <v>313</v>
      </c>
      <c r="K77" s="72">
        <v>411</v>
      </c>
      <c r="L77" s="72">
        <v>197</v>
      </c>
      <c r="M77" s="72">
        <v>83</v>
      </c>
      <c r="N77" s="72">
        <v>18</v>
      </c>
    </row>
    <row r="78" spans="3:14" s="16" customFormat="1" ht="13.5" thickBot="1" x14ac:dyDescent="0.25">
      <c r="C78" s="30"/>
      <c r="D78" s="61" t="s">
        <v>180</v>
      </c>
      <c r="E78" s="76">
        <v>5913</v>
      </c>
      <c r="F78" s="76">
        <v>240</v>
      </c>
      <c r="G78" s="76">
        <v>492</v>
      </c>
      <c r="H78" s="76">
        <v>632</v>
      </c>
      <c r="I78" s="76">
        <v>788</v>
      </c>
      <c r="J78" s="76">
        <v>880</v>
      </c>
      <c r="K78" s="76">
        <v>1454</v>
      </c>
      <c r="L78" s="76">
        <v>926</v>
      </c>
      <c r="M78" s="76">
        <v>385</v>
      </c>
      <c r="N78" s="76">
        <v>116</v>
      </c>
    </row>
    <row r="81" spans="4:6" ht="12.75" x14ac:dyDescent="0.2">
      <c r="D81" s="47" t="s">
        <v>183</v>
      </c>
      <c r="E81" s="1"/>
      <c r="F81" s="1"/>
    </row>
    <row r="82" spans="4:6" ht="12.75" x14ac:dyDescent="0.2">
      <c r="D82" s="48" t="s">
        <v>181</v>
      </c>
      <c r="E82" s="1"/>
      <c r="F82" s="1"/>
    </row>
    <row r="83" spans="4:6" ht="12.75" x14ac:dyDescent="0.2">
      <c r="D83" s="48" t="s">
        <v>182</v>
      </c>
      <c r="E83" s="1"/>
      <c r="F83" s="1"/>
    </row>
    <row r="84" spans="4:6" ht="12.75" x14ac:dyDescent="0.2">
      <c r="D84" s="11"/>
      <c r="E84" s="1"/>
      <c r="F84" s="1"/>
    </row>
    <row r="85" spans="4:6" ht="12.75" x14ac:dyDescent="0.2">
      <c r="D85" s="47" t="s">
        <v>184</v>
      </c>
      <c r="E85" s="1"/>
      <c r="F85" s="1"/>
    </row>
    <row r="86" spans="4:6" ht="12.75" x14ac:dyDescent="0.2">
      <c r="D86" s="48" t="s">
        <v>185</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ignoredErrors>
    <ignoredError sqref="E28 E34 E41 E46 E58 E68 E74" formulaRange="1"/>
    <ignoredError sqref="E19:F19 E39 E67" formulaRange="1" unlockedFormula="1"/>
    <ignoredError sqref="G19:N19 E25 E33 E53 E57 E64 E73"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D11:N218"/>
  <sheetViews>
    <sheetView zoomScaleNormal="100" workbookViewId="0"/>
  </sheetViews>
  <sheetFormatPr baseColWidth="10" defaultRowHeight="15" x14ac:dyDescent="0.2"/>
  <cols>
    <col min="1" max="2" width="11.42578125" style="17"/>
    <col min="3" max="3" width="7" style="17" customWidth="1"/>
    <col min="4" max="4" width="68.5703125" style="17" customWidth="1"/>
    <col min="5" max="5" width="14.42578125" style="18" customWidth="1"/>
    <col min="6" max="12" width="14.42578125" style="17" customWidth="1"/>
    <col min="13" max="16384" width="11.42578125" style="17"/>
  </cols>
  <sheetData>
    <row r="11" spans="4:13" s="1" customFormat="1" ht="18" x14ac:dyDescent="0.25">
      <c r="D11" s="8"/>
      <c r="E11" s="9"/>
      <c r="H11"/>
    </row>
    <row r="12" spans="4:13" s="1" customFormat="1" ht="18" x14ac:dyDescent="0.25">
      <c r="D12" s="8"/>
      <c r="E12" s="8"/>
      <c r="F12" s="8"/>
    </row>
    <row r="13" spans="4:13" s="1" customFormat="1" ht="18" x14ac:dyDescent="0.25">
      <c r="D13" s="8"/>
      <c r="E13" s="8"/>
      <c r="F13" s="8"/>
    </row>
    <row r="14" spans="4:13" s="1" customFormat="1" x14ac:dyDescent="0.2">
      <c r="D14" s="10"/>
      <c r="E14" s="9"/>
    </row>
    <row r="15" spans="4:13" s="1" customFormat="1" ht="24" customHeight="1" x14ac:dyDescent="0.2">
      <c r="D15" s="63" t="s">
        <v>12</v>
      </c>
      <c r="E15" s="9"/>
      <c r="G15" s="11"/>
      <c r="H15" s="11"/>
      <c r="I15" s="11"/>
      <c r="J15" s="11"/>
      <c r="K15" s="11"/>
    </row>
    <row r="16" spans="4:13" s="1" customFormat="1" ht="22.5" customHeight="1" x14ac:dyDescent="0.2">
      <c r="D16" s="24"/>
      <c r="E16" s="12"/>
      <c r="F16" s="13"/>
      <c r="G16" s="11"/>
      <c r="H16" s="11"/>
      <c r="I16" s="11"/>
      <c r="J16" s="11"/>
      <c r="K16" s="11"/>
      <c r="L16" s="13"/>
      <c r="M16" s="13"/>
    </row>
    <row r="17" spans="4:14" s="19" customFormat="1" ht="26.25" thickBot="1" x14ac:dyDescent="0.25">
      <c r="D17" s="16" t="s">
        <v>82</v>
      </c>
      <c r="E17" s="34" t="s">
        <v>86</v>
      </c>
      <c r="F17" s="35" t="s">
        <v>13</v>
      </c>
      <c r="G17" s="35" t="s">
        <v>14</v>
      </c>
      <c r="H17" s="34" t="s">
        <v>48</v>
      </c>
      <c r="I17" s="35" t="s">
        <v>79</v>
      </c>
      <c r="J17" s="35" t="s">
        <v>15</v>
      </c>
      <c r="K17" s="34" t="s">
        <v>16</v>
      </c>
      <c r="L17" s="35" t="s">
        <v>17</v>
      </c>
      <c r="M17" s="17"/>
      <c r="N17" s="17"/>
    </row>
    <row r="18" spans="4:14" s="22" customFormat="1" ht="13.5" thickBot="1" x14ac:dyDescent="0.25">
      <c r="D18" s="31" t="s">
        <v>11</v>
      </c>
      <c r="E18" s="32">
        <f>SUM(E19,E24,E25,E28,E32,E33,E39,E53,E57,E64,E67,E73,E78)</f>
        <v>412571</v>
      </c>
      <c r="F18" s="32">
        <v>307609</v>
      </c>
      <c r="G18" s="32">
        <v>33027</v>
      </c>
      <c r="H18" s="32">
        <v>7665</v>
      </c>
      <c r="I18" s="32">
        <v>30198</v>
      </c>
      <c r="J18" s="32">
        <v>30448</v>
      </c>
      <c r="K18" s="32">
        <v>3583</v>
      </c>
      <c r="L18" s="32">
        <v>41</v>
      </c>
      <c r="M18" s="17"/>
      <c r="N18" s="17"/>
    </row>
    <row r="19" spans="4:14" s="22" customFormat="1" ht="13.5" thickBot="1" x14ac:dyDescent="0.25">
      <c r="D19" s="37" t="s">
        <v>121</v>
      </c>
      <c r="E19" s="38">
        <f>SUM(E20:E23)</f>
        <v>1099</v>
      </c>
      <c r="F19" s="38">
        <v>847</v>
      </c>
      <c r="G19" s="38">
        <v>97</v>
      </c>
      <c r="H19" s="38">
        <v>15</v>
      </c>
      <c r="I19" s="38">
        <v>50</v>
      </c>
      <c r="J19" s="38">
        <v>80</v>
      </c>
      <c r="K19" s="38">
        <v>10</v>
      </c>
      <c r="L19" s="38">
        <v>0</v>
      </c>
      <c r="M19" s="17"/>
      <c r="N19" s="17"/>
    </row>
    <row r="20" spans="4:14" s="22" customFormat="1" ht="13.5" thickBot="1" x14ac:dyDescent="0.25">
      <c r="D20" s="39" t="s">
        <v>122</v>
      </c>
      <c r="E20" s="41">
        <v>340</v>
      </c>
      <c r="F20" s="41">
        <v>225</v>
      </c>
      <c r="G20" s="41">
        <v>39</v>
      </c>
      <c r="H20" s="41">
        <v>3</v>
      </c>
      <c r="I20" s="41">
        <v>26</v>
      </c>
      <c r="J20" s="41">
        <v>42</v>
      </c>
      <c r="K20" s="41">
        <v>5</v>
      </c>
      <c r="L20" s="41">
        <v>0</v>
      </c>
      <c r="M20" s="17"/>
      <c r="N20" s="17"/>
    </row>
    <row r="21" spans="4:14" s="22" customFormat="1" ht="13.5" thickBot="1" x14ac:dyDescent="0.25">
      <c r="D21" s="39" t="s">
        <v>123</v>
      </c>
      <c r="E21" s="41">
        <v>205</v>
      </c>
      <c r="F21" s="41">
        <v>161</v>
      </c>
      <c r="G21" s="41">
        <v>14</v>
      </c>
      <c r="H21" s="41">
        <v>2</v>
      </c>
      <c r="I21" s="41">
        <v>11</v>
      </c>
      <c r="J21" s="41">
        <v>16</v>
      </c>
      <c r="K21" s="41">
        <v>1</v>
      </c>
      <c r="L21" s="41">
        <v>0</v>
      </c>
      <c r="M21" s="17"/>
      <c r="N21" s="17"/>
    </row>
    <row r="22" spans="4:14" s="22" customFormat="1" ht="13.5" thickBot="1" x14ac:dyDescent="0.25">
      <c r="D22" s="39" t="s">
        <v>124</v>
      </c>
      <c r="E22" s="41">
        <v>553</v>
      </c>
      <c r="F22" s="41">
        <v>460</v>
      </c>
      <c r="G22" s="41">
        <v>44</v>
      </c>
      <c r="H22" s="41">
        <v>10</v>
      </c>
      <c r="I22" s="41">
        <v>13</v>
      </c>
      <c r="J22" s="41">
        <v>22</v>
      </c>
      <c r="K22" s="41">
        <v>4</v>
      </c>
      <c r="L22" s="41">
        <v>0</v>
      </c>
      <c r="M22" s="17"/>
      <c r="N22" s="17"/>
    </row>
    <row r="23" spans="4:14" s="22" customFormat="1" ht="13.5" thickBot="1" x14ac:dyDescent="0.25">
      <c r="D23" s="39" t="s">
        <v>125</v>
      </c>
      <c r="E23" s="50">
        <v>1</v>
      </c>
      <c r="F23" s="50">
        <v>1</v>
      </c>
      <c r="G23" s="50">
        <v>0</v>
      </c>
      <c r="H23" s="50">
        <v>0</v>
      </c>
      <c r="I23" s="50">
        <v>0</v>
      </c>
      <c r="J23" s="50">
        <v>0</v>
      </c>
      <c r="K23" s="50">
        <v>0</v>
      </c>
      <c r="L23" s="50">
        <v>0</v>
      </c>
      <c r="M23" s="17"/>
      <c r="N23" s="17"/>
    </row>
    <row r="24" spans="4:14" s="22" customFormat="1" ht="13.5" thickBot="1" x14ac:dyDescent="0.25">
      <c r="D24" s="52" t="s">
        <v>126</v>
      </c>
      <c r="E24" s="44">
        <v>69437</v>
      </c>
      <c r="F24" s="44">
        <v>52290</v>
      </c>
      <c r="G24" s="44">
        <v>4864</v>
      </c>
      <c r="H24" s="44">
        <v>659</v>
      </c>
      <c r="I24" s="44">
        <v>5227</v>
      </c>
      <c r="J24" s="44">
        <v>5729</v>
      </c>
      <c r="K24" s="44">
        <v>658</v>
      </c>
      <c r="L24" s="44">
        <v>10</v>
      </c>
      <c r="M24" s="17"/>
      <c r="N24" s="17"/>
    </row>
    <row r="25" spans="4:14" s="22" customFormat="1" ht="13.5" thickBot="1" x14ac:dyDescent="0.25">
      <c r="D25" s="54" t="s">
        <v>127</v>
      </c>
      <c r="E25" s="51">
        <f>SUM(E26:E27)</f>
        <v>27828</v>
      </c>
      <c r="F25" s="51">
        <v>23333</v>
      </c>
      <c r="G25" s="51">
        <v>1498</v>
      </c>
      <c r="H25" s="51">
        <v>175</v>
      </c>
      <c r="I25" s="51">
        <v>1409</v>
      </c>
      <c r="J25" s="51">
        <v>1242</v>
      </c>
      <c r="K25" s="51">
        <v>168</v>
      </c>
      <c r="L25" s="51">
        <v>3</v>
      </c>
      <c r="M25" s="17"/>
      <c r="N25" s="17"/>
    </row>
    <row r="26" spans="4:14" s="22" customFormat="1" ht="13.5" thickBot="1" x14ac:dyDescent="0.25">
      <c r="D26" s="57" t="s">
        <v>128</v>
      </c>
      <c r="E26" s="49">
        <v>22398</v>
      </c>
      <c r="F26" s="49">
        <v>18804</v>
      </c>
      <c r="G26" s="49">
        <v>1190</v>
      </c>
      <c r="H26" s="49">
        <v>132</v>
      </c>
      <c r="I26" s="49">
        <v>1172</v>
      </c>
      <c r="J26" s="49">
        <v>973</v>
      </c>
      <c r="K26" s="49">
        <v>125</v>
      </c>
      <c r="L26" s="49">
        <v>2</v>
      </c>
      <c r="M26" s="17"/>
      <c r="N26" s="17"/>
    </row>
    <row r="27" spans="4:14" s="22" customFormat="1" ht="13.5" thickBot="1" x14ac:dyDescent="0.25">
      <c r="D27" s="39" t="s">
        <v>129</v>
      </c>
      <c r="E27" s="43">
        <v>5430</v>
      </c>
      <c r="F27" s="43">
        <v>4529</v>
      </c>
      <c r="G27" s="43">
        <v>308</v>
      </c>
      <c r="H27" s="43">
        <v>43</v>
      </c>
      <c r="I27" s="43">
        <v>237</v>
      </c>
      <c r="J27" s="43">
        <v>269</v>
      </c>
      <c r="K27" s="43">
        <v>43</v>
      </c>
      <c r="L27" s="43">
        <v>1</v>
      </c>
      <c r="M27" s="17"/>
      <c r="N27" s="17"/>
    </row>
    <row r="28" spans="4:14" s="22" customFormat="1" ht="13.5" thickBot="1" x14ac:dyDescent="0.25">
      <c r="D28" s="37" t="s">
        <v>130</v>
      </c>
      <c r="E28" s="42">
        <f>SUM(E29:E31)</f>
        <v>8102</v>
      </c>
      <c r="F28" s="42">
        <v>6619</v>
      </c>
      <c r="G28" s="42">
        <v>481</v>
      </c>
      <c r="H28" s="42">
        <v>62</v>
      </c>
      <c r="I28" s="42">
        <v>381</v>
      </c>
      <c r="J28" s="42">
        <v>504</v>
      </c>
      <c r="K28" s="42">
        <v>54</v>
      </c>
      <c r="L28" s="42">
        <v>1</v>
      </c>
      <c r="M28" s="17"/>
      <c r="N28" s="17"/>
    </row>
    <row r="29" spans="4:14" s="22" customFormat="1" ht="13.5" thickBot="1" x14ac:dyDescent="0.25">
      <c r="D29" s="39" t="s">
        <v>131</v>
      </c>
      <c r="E29" s="41">
        <v>8014</v>
      </c>
      <c r="F29" s="41">
        <v>6539</v>
      </c>
      <c r="G29" s="41">
        <v>476</v>
      </c>
      <c r="H29" s="41">
        <v>62</v>
      </c>
      <c r="I29" s="41">
        <v>379</v>
      </c>
      <c r="J29" s="41">
        <v>503</v>
      </c>
      <c r="K29" s="41">
        <v>54</v>
      </c>
      <c r="L29" s="41">
        <v>1</v>
      </c>
      <c r="M29" s="17"/>
      <c r="N29" s="17"/>
    </row>
    <row r="30" spans="4:14" s="22" customFormat="1" ht="13.5" thickBot="1" x14ac:dyDescent="0.25">
      <c r="D30" s="39" t="s">
        <v>132</v>
      </c>
      <c r="E30" s="41">
        <v>75</v>
      </c>
      <c r="F30" s="41">
        <v>68</v>
      </c>
      <c r="G30" s="41">
        <v>4</v>
      </c>
      <c r="H30" s="41">
        <v>0</v>
      </c>
      <c r="I30" s="41">
        <v>2</v>
      </c>
      <c r="J30" s="41">
        <v>1</v>
      </c>
      <c r="K30" s="41">
        <v>0</v>
      </c>
      <c r="L30" s="41">
        <v>0</v>
      </c>
      <c r="M30" s="17"/>
      <c r="N30" s="17"/>
    </row>
    <row r="31" spans="4:14" s="22" customFormat="1" ht="13.5" thickBot="1" x14ac:dyDescent="0.25">
      <c r="D31" s="39" t="s">
        <v>133</v>
      </c>
      <c r="E31" s="41">
        <v>13</v>
      </c>
      <c r="F31" s="41">
        <v>12</v>
      </c>
      <c r="G31" s="41">
        <v>1</v>
      </c>
      <c r="H31" s="41">
        <v>0</v>
      </c>
      <c r="I31" s="41">
        <v>0</v>
      </c>
      <c r="J31" s="41">
        <v>0</v>
      </c>
      <c r="K31" s="41">
        <v>0</v>
      </c>
      <c r="L31" s="41">
        <v>0</v>
      </c>
      <c r="M31" s="17"/>
      <c r="N31" s="17"/>
    </row>
    <row r="32" spans="4:14" s="22" customFormat="1" ht="13.5" thickBot="1" x14ac:dyDescent="0.25">
      <c r="D32" s="52" t="s">
        <v>134</v>
      </c>
      <c r="E32" s="51">
        <v>3296</v>
      </c>
      <c r="F32" s="51">
        <v>2458</v>
      </c>
      <c r="G32" s="51">
        <v>243</v>
      </c>
      <c r="H32" s="51">
        <v>26</v>
      </c>
      <c r="I32" s="51">
        <v>258</v>
      </c>
      <c r="J32" s="51">
        <v>262</v>
      </c>
      <c r="K32" s="51">
        <v>47</v>
      </c>
      <c r="L32" s="51">
        <v>2</v>
      </c>
      <c r="M32" s="17"/>
      <c r="N32" s="17"/>
    </row>
    <row r="33" spans="4:14" s="22" customFormat="1" ht="13.5" thickBot="1" x14ac:dyDescent="0.25">
      <c r="D33" s="54" t="s">
        <v>135</v>
      </c>
      <c r="E33" s="51">
        <f>SUM(E38,E34)</f>
        <v>5821</v>
      </c>
      <c r="F33" s="51">
        <v>5222</v>
      </c>
      <c r="G33" s="51">
        <v>171</v>
      </c>
      <c r="H33" s="51">
        <v>13</v>
      </c>
      <c r="I33" s="51">
        <v>138</v>
      </c>
      <c r="J33" s="51">
        <v>265</v>
      </c>
      <c r="K33" s="51">
        <v>12</v>
      </c>
      <c r="L33" s="51">
        <v>0</v>
      </c>
      <c r="M33" s="17"/>
      <c r="N33" s="17"/>
    </row>
    <row r="34" spans="4:14" s="22" customFormat="1" ht="13.5" thickBot="1" x14ac:dyDescent="0.25">
      <c r="D34" s="39" t="s">
        <v>136</v>
      </c>
      <c r="E34" s="41">
        <f>SUM(E35:E37)</f>
        <v>5810</v>
      </c>
      <c r="F34" s="41">
        <v>5214</v>
      </c>
      <c r="G34" s="41">
        <v>170</v>
      </c>
      <c r="H34" s="41">
        <v>13</v>
      </c>
      <c r="I34" s="41">
        <v>137</v>
      </c>
      <c r="J34" s="41">
        <v>264</v>
      </c>
      <c r="K34" s="41">
        <v>12</v>
      </c>
      <c r="L34" s="41">
        <v>0</v>
      </c>
      <c r="M34" s="17"/>
      <c r="N34" s="17"/>
    </row>
    <row r="35" spans="4:14" s="22" customFormat="1" ht="13.5" thickBot="1" x14ac:dyDescent="0.25">
      <c r="D35" s="40" t="s">
        <v>137</v>
      </c>
      <c r="E35" s="45">
        <v>31</v>
      </c>
      <c r="F35" s="45">
        <v>25</v>
      </c>
      <c r="G35" s="45">
        <v>0</v>
      </c>
      <c r="H35" s="45">
        <v>0</v>
      </c>
      <c r="I35" s="45">
        <v>4</v>
      </c>
      <c r="J35" s="45">
        <v>2</v>
      </c>
      <c r="K35" s="45">
        <v>0</v>
      </c>
      <c r="L35" s="45">
        <v>0</v>
      </c>
      <c r="M35" s="17"/>
      <c r="N35" s="17"/>
    </row>
    <row r="36" spans="4:14" s="22" customFormat="1" ht="13.5" thickBot="1" x14ac:dyDescent="0.25">
      <c r="D36" s="40" t="s">
        <v>138</v>
      </c>
      <c r="E36" s="45">
        <v>30</v>
      </c>
      <c r="F36" s="45">
        <v>19</v>
      </c>
      <c r="G36" s="45">
        <v>2</v>
      </c>
      <c r="H36" s="45">
        <v>0</v>
      </c>
      <c r="I36" s="45">
        <v>1</v>
      </c>
      <c r="J36" s="45">
        <v>8</v>
      </c>
      <c r="K36" s="45">
        <v>0</v>
      </c>
      <c r="L36" s="45">
        <v>0</v>
      </c>
      <c r="M36" s="17"/>
      <c r="N36" s="17"/>
    </row>
    <row r="37" spans="4:14" s="22" customFormat="1" ht="13.5" thickBot="1" x14ac:dyDescent="0.25">
      <c r="D37" s="40" t="s">
        <v>139</v>
      </c>
      <c r="E37" s="45">
        <v>5749</v>
      </c>
      <c r="F37" s="45">
        <v>5170</v>
      </c>
      <c r="G37" s="45">
        <v>168</v>
      </c>
      <c r="H37" s="45">
        <v>13</v>
      </c>
      <c r="I37" s="45">
        <v>132</v>
      </c>
      <c r="J37" s="45">
        <v>254</v>
      </c>
      <c r="K37" s="45">
        <v>12</v>
      </c>
      <c r="L37" s="45">
        <v>0</v>
      </c>
      <c r="M37" s="17"/>
      <c r="N37" s="17"/>
    </row>
    <row r="38" spans="4:14" s="22" customFormat="1" ht="13.5" thickBot="1" x14ac:dyDescent="0.25">
      <c r="D38" s="58" t="s">
        <v>140</v>
      </c>
      <c r="E38" s="41">
        <v>11</v>
      </c>
      <c r="F38" s="41">
        <v>8</v>
      </c>
      <c r="G38" s="41">
        <v>1</v>
      </c>
      <c r="H38" s="41">
        <v>0</v>
      </c>
      <c r="I38" s="41">
        <v>1</v>
      </c>
      <c r="J38" s="41">
        <v>1</v>
      </c>
      <c r="K38" s="41">
        <v>0</v>
      </c>
      <c r="L38" s="41">
        <v>0</v>
      </c>
      <c r="M38" s="17"/>
      <c r="N38" s="17"/>
    </row>
    <row r="39" spans="4:14" s="22" customFormat="1" ht="13.5" thickBot="1" x14ac:dyDescent="0.25">
      <c r="D39" s="60" t="s">
        <v>141</v>
      </c>
      <c r="E39" s="51">
        <f>SUM(E50:E52,E44:E46,E40:E41)</f>
        <v>141686</v>
      </c>
      <c r="F39" s="51">
        <v>100028</v>
      </c>
      <c r="G39" s="51">
        <v>14464</v>
      </c>
      <c r="H39" s="51">
        <v>4450</v>
      </c>
      <c r="I39" s="51">
        <v>12376</v>
      </c>
      <c r="J39" s="51">
        <v>9211</v>
      </c>
      <c r="K39" s="51">
        <v>1150</v>
      </c>
      <c r="L39" s="51">
        <v>7</v>
      </c>
      <c r="M39" s="17"/>
      <c r="N39" s="17"/>
    </row>
    <row r="40" spans="4:14" s="22" customFormat="1" ht="13.5" thickBot="1" x14ac:dyDescent="0.25">
      <c r="D40" s="39" t="s">
        <v>142</v>
      </c>
      <c r="E40" s="41">
        <v>71671</v>
      </c>
      <c r="F40" s="41">
        <v>45193</v>
      </c>
      <c r="G40" s="41">
        <v>9943</v>
      </c>
      <c r="H40" s="41">
        <v>3562</v>
      </c>
      <c r="I40" s="41">
        <v>6271</v>
      </c>
      <c r="J40" s="41">
        <v>6123</v>
      </c>
      <c r="K40" s="41">
        <v>578</v>
      </c>
      <c r="L40" s="41">
        <v>1</v>
      </c>
      <c r="M40" s="17"/>
      <c r="N40" s="17"/>
    </row>
    <row r="41" spans="4:14" s="22" customFormat="1" ht="13.5" thickBot="1" x14ac:dyDescent="0.25">
      <c r="D41" s="39" t="s">
        <v>143</v>
      </c>
      <c r="E41" s="41">
        <f>SUM(E42:E43)</f>
        <v>24004</v>
      </c>
      <c r="F41" s="41">
        <v>17617</v>
      </c>
      <c r="G41" s="41">
        <v>1774</v>
      </c>
      <c r="H41" s="41">
        <v>513</v>
      </c>
      <c r="I41" s="41">
        <v>2929</v>
      </c>
      <c r="J41" s="41">
        <v>1063</v>
      </c>
      <c r="K41" s="41">
        <v>108</v>
      </c>
      <c r="L41" s="41">
        <v>0</v>
      </c>
      <c r="M41" s="17"/>
      <c r="N41" s="17"/>
    </row>
    <row r="42" spans="4:14" s="22" customFormat="1" ht="13.5" thickBot="1" x14ac:dyDescent="0.25">
      <c r="D42" s="40" t="s">
        <v>144</v>
      </c>
      <c r="E42" s="45">
        <v>7271</v>
      </c>
      <c r="F42" s="45">
        <v>4905</v>
      </c>
      <c r="G42" s="45">
        <v>461</v>
      </c>
      <c r="H42" s="45">
        <v>74</v>
      </c>
      <c r="I42" s="45">
        <v>1287</v>
      </c>
      <c r="J42" s="45">
        <v>490</v>
      </c>
      <c r="K42" s="45">
        <v>54</v>
      </c>
      <c r="L42" s="45">
        <v>0</v>
      </c>
      <c r="M42" s="17"/>
      <c r="N42" s="17"/>
    </row>
    <row r="43" spans="4:14" s="22" customFormat="1" ht="13.5" thickBot="1" x14ac:dyDescent="0.25">
      <c r="D43" s="40" t="s">
        <v>145</v>
      </c>
      <c r="E43" s="45">
        <v>16733</v>
      </c>
      <c r="F43" s="45">
        <v>12712</v>
      </c>
      <c r="G43" s="45">
        <v>1313</v>
      </c>
      <c r="H43" s="45">
        <v>439</v>
      </c>
      <c r="I43" s="45">
        <v>1642</v>
      </c>
      <c r="J43" s="45">
        <v>573</v>
      </c>
      <c r="K43" s="45">
        <v>54</v>
      </c>
      <c r="L43" s="45">
        <v>0</v>
      </c>
      <c r="M43" s="17"/>
      <c r="N43" s="17"/>
    </row>
    <row r="44" spans="4:14" s="22" customFormat="1" ht="13.5" thickBot="1" x14ac:dyDescent="0.25">
      <c r="D44" s="39" t="s">
        <v>146</v>
      </c>
      <c r="E44" s="41">
        <v>1729</v>
      </c>
      <c r="F44" s="41">
        <v>1443</v>
      </c>
      <c r="G44" s="41">
        <v>86</v>
      </c>
      <c r="H44" s="41">
        <v>14</v>
      </c>
      <c r="I44" s="41">
        <v>126</v>
      </c>
      <c r="J44" s="41">
        <v>53</v>
      </c>
      <c r="K44" s="41">
        <v>6</v>
      </c>
      <c r="L44" s="41">
        <v>1</v>
      </c>
      <c r="M44" s="17"/>
      <c r="N44" s="17"/>
    </row>
    <row r="45" spans="4:14" s="22" customFormat="1" ht="13.5" thickBot="1" x14ac:dyDescent="0.25">
      <c r="D45" s="39" t="s">
        <v>147</v>
      </c>
      <c r="E45" s="41">
        <v>4687</v>
      </c>
      <c r="F45" s="41">
        <v>3491</v>
      </c>
      <c r="G45" s="41">
        <v>323</v>
      </c>
      <c r="H45" s="41">
        <v>18</v>
      </c>
      <c r="I45" s="41">
        <v>481</v>
      </c>
      <c r="J45" s="41">
        <v>362</v>
      </c>
      <c r="K45" s="41">
        <v>11</v>
      </c>
      <c r="L45" s="41">
        <v>1</v>
      </c>
      <c r="M45" s="17"/>
      <c r="N45" s="17"/>
    </row>
    <row r="46" spans="4:14" s="22" customFormat="1" ht="13.5" thickBot="1" x14ac:dyDescent="0.25">
      <c r="D46" s="39" t="s">
        <v>148</v>
      </c>
      <c r="E46" s="41">
        <f>SUM(E47:E49)</f>
        <v>24129</v>
      </c>
      <c r="F46" s="41">
        <v>20372</v>
      </c>
      <c r="G46" s="41">
        <v>1378</v>
      </c>
      <c r="H46" s="41">
        <v>190</v>
      </c>
      <c r="I46" s="41">
        <v>1062</v>
      </c>
      <c r="J46" s="41">
        <v>954</v>
      </c>
      <c r="K46" s="41">
        <v>170</v>
      </c>
      <c r="L46" s="41">
        <v>3</v>
      </c>
      <c r="M46" s="17"/>
      <c r="N46" s="17"/>
    </row>
    <row r="47" spans="4:14" s="22" customFormat="1" ht="13.5" thickBot="1" x14ac:dyDescent="0.25">
      <c r="D47" s="40" t="s">
        <v>149</v>
      </c>
      <c r="E47" s="45">
        <v>17241</v>
      </c>
      <c r="F47" s="45">
        <v>14991</v>
      </c>
      <c r="G47" s="45">
        <v>921</v>
      </c>
      <c r="H47" s="45">
        <v>72</v>
      </c>
      <c r="I47" s="45">
        <v>596</v>
      </c>
      <c r="J47" s="45">
        <v>580</v>
      </c>
      <c r="K47" s="45">
        <v>79</v>
      </c>
      <c r="L47" s="45">
        <v>2</v>
      </c>
      <c r="M47" s="17"/>
      <c r="N47" s="17"/>
    </row>
    <row r="48" spans="4:14" s="22" customFormat="1" ht="13.5" thickBot="1" x14ac:dyDescent="0.25">
      <c r="D48" s="40" t="s">
        <v>150</v>
      </c>
      <c r="E48" s="45">
        <v>5084</v>
      </c>
      <c r="F48" s="45">
        <v>3865</v>
      </c>
      <c r="G48" s="45">
        <v>351</v>
      </c>
      <c r="H48" s="45">
        <v>100</v>
      </c>
      <c r="I48" s="45">
        <v>380</v>
      </c>
      <c r="J48" s="45">
        <v>312</v>
      </c>
      <c r="K48" s="45">
        <v>75</v>
      </c>
      <c r="L48" s="45">
        <v>1</v>
      </c>
      <c r="M48" s="17"/>
      <c r="N48" s="17"/>
    </row>
    <row r="49" spans="4:14" s="22" customFormat="1" ht="13.5" thickBot="1" x14ac:dyDescent="0.25">
      <c r="D49" s="40" t="s">
        <v>151</v>
      </c>
      <c r="E49" s="45">
        <v>1804</v>
      </c>
      <c r="F49" s="45">
        <v>1516</v>
      </c>
      <c r="G49" s="45">
        <v>106</v>
      </c>
      <c r="H49" s="45">
        <v>18</v>
      </c>
      <c r="I49" s="45">
        <v>86</v>
      </c>
      <c r="J49" s="45">
        <v>62</v>
      </c>
      <c r="K49" s="45">
        <v>16</v>
      </c>
      <c r="L49" s="45">
        <v>0</v>
      </c>
      <c r="M49" s="17"/>
      <c r="N49" s="17"/>
    </row>
    <row r="50" spans="4:14" s="22" customFormat="1" ht="13.5" thickBot="1" x14ac:dyDescent="0.25">
      <c r="D50" s="39" t="s">
        <v>152</v>
      </c>
      <c r="E50" s="41">
        <v>10252</v>
      </c>
      <c r="F50" s="41">
        <v>8345</v>
      </c>
      <c r="G50" s="41">
        <v>655</v>
      </c>
      <c r="H50" s="41">
        <v>86</v>
      </c>
      <c r="I50" s="41">
        <v>603</v>
      </c>
      <c r="J50" s="41">
        <v>502</v>
      </c>
      <c r="K50" s="41">
        <v>60</v>
      </c>
      <c r="L50" s="41">
        <v>1</v>
      </c>
      <c r="M50" s="17"/>
      <c r="N50" s="17"/>
    </row>
    <row r="51" spans="4:14" s="22" customFormat="1" ht="13.5" thickBot="1" x14ac:dyDescent="0.25">
      <c r="D51" s="39" t="s">
        <v>153</v>
      </c>
      <c r="E51" s="41">
        <v>2936</v>
      </c>
      <c r="F51" s="41">
        <v>2106</v>
      </c>
      <c r="G51" s="41">
        <v>221</v>
      </c>
      <c r="H51" s="41">
        <v>58</v>
      </c>
      <c r="I51" s="41">
        <v>373</v>
      </c>
      <c r="J51" s="41">
        <v>130</v>
      </c>
      <c r="K51" s="41">
        <v>48</v>
      </c>
      <c r="L51" s="41">
        <v>0</v>
      </c>
      <c r="M51" s="17"/>
      <c r="N51" s="17"/>
    </row>
    <row r="52" spans="4:14" s="22" customFormat="1" ht="26.25" thickBot="1" x14ac:dyDescent="0.25">
      <c r="D52" s="39" t="s">
        <v>154</v>
      </c>
      <c r="E52" s="41">
        <v>2278</v>
      </c>
      <c r="F52" s="41">
        <v>1461</v>
      </c>
      <c r="G52" s="41">
        <v>84</v>
      </c>
      <c r="H52" s="41">
        <v>9</v>
      </c>
      <c r="I52" s="41">
        <v>531</v>
      </c>
      <c r="J52" s="41">
        <v>24</v>
      </c>
      <c r="K52" s="41">
        <v>169</v>
      </c>
      <c r="L52" s="41">
        <v>0</v>
      </c>
      <c r="M52" s="17"/>
      <c r="N52" s="17"/>
    </row>
    <row r="53" spans="4:14" s="22" customFormat="1" ht="13.5" thickBot="1" x14ac:dyDescent="0.25">
      <c r="D53" s="60" t="s">
        <v>155</v>
      </c>
      <c r="E53" s="51">
        <f>SUM(E54:E56)</f>
        <v>103257</v>
      </c>
      <c r="F53" s="51">
        <v>78761</v>
      </c>
      <c r="G53" s="51">
        <v>7510</v>
      </c>
      <c r="H53" s="51">
        <v>1049</v>
      </c>
      <c r="I53" s="51">
        <v>5345</v>
      </c>
      <c r="J53" s="51">
        <v>9876</v>
      </c>
      <c r="K53" s="51">
        <v>707</v>
      </c>
      <c r="L53" s="51">
        <v>9</v>
      </c>
      <c r="M53" s="17"/>
      <c r="N53" s="17"/>
    </row>
    <row r="54" spans="4:14" s="22" customFormat="1" ht="13.5" thickBot="1" x14ac:dyDescent="0.25">
      <c r="D54" s="39" t="s">
        <v>156</v>
      </c>
      <c r="E54" s="41">
        <v>11567</v>
      </c>
      <c r="F54" s="41">
        <v>7776</v>
      </c>
      <c r="G54" s="41">
        <v>744</v>
      </c>
      <c r="H54" s="41">
        <v>91</v>
      </c>
      <c r="I54" s="41">
        <v>1782</v>
      </c>
      <c r="J54" s="41">
        <v>995</v>
      </c>
      <c r="K54" s="41">
        <v>177</v>
      </c>
      <c r="L54" s="41">
        <v>2</v>
      </c>
      <c r="M54" s="17"/>
      <c r="N54" s="17"/>
    </row>
    <row r="55" spans="4:14" s="22" customFormat="1" ht="13.5" thickBot="1" x14ac:dyDescent="0.25">
      <c r="D55" s="39" t="s">
        <v>157</v>
      </c>
      <c r="E55" s="41">
        <v>91413</v>
      </c>
      <c r="F55" s="41">
        <v>70740</v>
      </c>
      <c r="G55" s="41">
        <v>6750</v>
      </c>
      <c r="H55" s="41">
        <v>957</v>
      </c>
      <c r="I55" s="41">
        <v>3558</v>
      </c>
      <c r="J55" s="41">
        <v>8871</v>
      </c>
      <c r="K55" s="41">
        <v>530</v>
      </c>
      <c r="L55" s="41">
        <v>7</v>
      </c>
      <c r="M55" s="17"/>
      <c r="N55" s="17"/>
    </row>
    <row r="56" spans="4:14" s="22" customFormat="1" ht="13.5" thickBot="1" x14ac:dyDescent="0.25">
      <c r="D56" s="39" t="s">
        <v>158</v>
      </c>
      <c r="E56" s="41">
        <v>277</v>
      </c>
      <c r="F56" s="41">
        <v>245</v>
      </c>
      <c r="G56" s="41">
        <v>16</v>
      </c>
      <c r="H56" s="41">
        <v>1</v>
      </c>
      <c r="I56" s="41">
        <v>5</v>
      </c>
      <c r="J56" s="41">
        <v>10</v>
      </c>
      <c r="K56" s="41">
        <v>0</v>
      </c>
      <c r="L56" s="41">
        <v>0</v>
      </c>
      <c r="M56" s="17"/>
      <c r="N56" s="17"/>
    </row>
    <row r="57" spans="4:14" s="22" customFormat="1" ht="13.5" thickBot="1" x14ac:dyDescent="0.25">
      <c r="D57" s="60" t="s">
        <v>159</v>
      </c>
      <c r="E57" s="51">
        <f>SUM(E63,E58)</f>
        <v>8757</v>
      </c>
      <c r="F57" s="51">
        <v>4623</v>
      </c>
      <c r="G57" s="51">
        <v>707</v>
      </c>
      <c r="H57" s="51">
        <v>713</v>
      </c>
      <c r="I57" s="51">
        <v>1786</v>
      </c>
      <c r="J57" s="51">
        <v>454</v>
      </c>
      <c r="K57" s="51">
        <v>473</v>
      </c>
      <c r="L57" s="51">
        <v>1</v>
      </c>
      <c r="M57" s="17"/>
      <c r="N57" s="17"/>
    </row>
    <row r="58" spans="4:14" s="22" customFormat="1" ht="13.5" thickBot="1" x14ac:dyDescent="0.25">
      <c r="D58" s="39" t="s">
        <v>160</v>
      </c>
      <c r="E58" s="41">
        <f>SUM(E59:E62)</f>
        <v>8386</v>
      </c>
      <c r="F58" s="41">
        <v>4361</v>
      </c>
      <c r="G58" s="41">
        <v>665</v>
      </c>
      <c r="H58" s="41">
        <v>709</v>
      </c>
      <c r="I58" s="41">
        <v>1753</v>
      </c>
      <c r="J58" s="41">
        <v>433</v>
      </c>
      <c r="K58" s="41">
        <v>464</v>
      </c>
      <c r="L58" s="41">
        <v>1</v>
      </c>
      <c r="M58" s="17"/>
      <c r="N58" s="17"/>
    </row>
    <row r="59" spans="4:14" s="22" customFormat="1" ht="13.5" thickBot="1" x14ac:dyDescent="0.25">
      <c r="D59" s="40" t="s">
        <v>161</v>
      </c>
      <c r="E59" s="45">
        <v>7596</v>
      </c>
      <c r="F59" s="45">
        <v>3736</v>
      </c>
      <c r="G59" s="45">
        <v>588</v>
      </c>
      <c r="H59" s="45">
        <v>692</v>
      </c>
      <c r="I59" s="45">
        <v>1722</v>
      </c>
      <c r="J59" s="45">
        <v>406</v>
      </c>
      <c r="K59" s="45">
        <v>451</v>
      </c>
      <c r="L59" s="45">
        <v>1</v>
      </c>
      <c r="M59" s="17"/>
      <c r="N59" s="17"/>
    </row>
    <row r="60" spans="4:14" s="22" customFormat="1" ht="13.5" thickBot="1" x14ac:dyDescent="0.25">
      <c r="D60" s="40" t="s">
        <v>162</v>
      </c>
      <c r="E60" s="45">
        <v>637</v>
      </c>
      <c r="F60" s="45">
        <v>531</v>
      </c>
      <c r="G60" s="45">
        <v>40</v>
      </c>
      <c r="H60" s="45">
        <v>14</v>
      </c>
      <c r="I60" s="45">
        <v>19</v>
      </c>
      <c r="J60" s="45">
        <v>21</v>
      </c>
      <c r="K60" s="45">
        <v>12</v>
      </c>
      <c r="L60" s="45">
        <v>0</v>
      </c>
      <c r="M60" s="17"/>
      <c r="N60" s="17"/>
    </row>
    <row r="61" spans="4:14" s="22" customFormat="1" ht="13.5" thickBot="1" x14ac:dyDescent="0.25">
      <c r="D61" s="40" t="s">
        <v>163</v>
      </c>
      <c r="E61" s="45">
        <v>86</v>
      </c>
      <c r="F61" s="45">
        <v>70</v>
      </c>
      <c r="G61" s="45">
        <v>2</v>
      </c>
      <c r="H61" s="45">
        <v>2</v>
      </c>
      <c r="I61" s="45">
        <v>8</v>
      </c>
      <c r="J61" s="45">
        <v>4</v>
      </c>
      <c r="K61" s="45">
        <v>0</v>
      </c>
      <c r="L61" s="45">
        <v>0</v>
      </c>
      <c r="M61" s="17"/>
      <c r="N61" s="17"/>
    </row>
    <row r="62" spans="4:14" s="22" customFormat="1" ht="13.5" thickBot="1" x14ac:dyDescent="0.25">
      <c r="D62" s="40" t="s">
        <v>164</v>
      </c>
      <c r="E62" s="45">
        <v>67</v>
      </c>
      <c r="F62" s="45">
        <v>24</v>
      </c>
      <c r="G62" s="45">
        <v>35</v>
      </c>
      <c r="H62" s="45">
        <v>1</v>
      </c>
      <c r="I62" s="45">
        <v>4</v>
      </c>
      <c r="J62" s="45">
        <v>2</v>
      </c>
      <c r="K62" s="45">
        <v>1</v>
      </c>
      <c r="L62" s="45">
        <v>0</v>
      </c>
      <c r="M62" s="17"/>
      <c r="N62" s="17"/>
    </row>
    <row r="63" spans="4:14" s="22" customFormat="1" ht="13.5" thickBot="1" x14ac:dyDescent="0.25">
      <c r="D63" s="39" t="s">
        <v>165</v>
      </c>
      <c r="E63" s="41">
        <v>371</v>
      </c>
      <c r="F63" s="41">
        <v>262</v>
      </c>
      <c r="G63" s="41">
        <v>42</v>
      </c>
      <c r="H63" s="41">
        <v>4</v>
      </c>
      <c r="I63" s="41">
        <v>33</v>
      </c>
      <c r="J63" s="41">
        <v>21</v>
      </c>
      <c r="K63" s="41">
        <v>9</v>
      </c>
      <c r="L63" s="41">
        <v>0</v>
      </c>
      <c r="M63" s="17"/>
      <c r="N63" s="17"/>
    </row>
    <row r="64" spans="4:14" s="22" customFormat="1" ht="13.5" thickBot="1" x14ac:dyDescent="0.25">
      <c r="D64" s="60" t="s">
        <v>166</v>
      </c>
      <c r="E64" s="51">
        <f>SUM(E65:E66)</f>
        <v>1770</v>
      </c>
      <c r="F64" s="51">
        <v>1466</v>
      </c>
      <c r="G64" s="51">
        <v>112</v>
      </c>
      <c r="H64" s="51">
        <v>10</v>
      </c>
      <c r="I64" s="51">
        <v>106</v>
      </c>
      <c r="J64" s="51">
        <v>68</v>
      </c>
      <c r="K64" s="51">
        <v>7</v>
      </c>
      <c r="L64" s="51">
        <v>1</v>
      </c>
      <c r="M64" s="17"/>
      <c r="N64" s="17"/>
    </row>
    <row r="65" spans="4:14" s="22" customFormat="1" ht="13.5" thickBot="1" x14ac:dyDescent="0.25">
      <c r="D65" s="39" t="s">
        <v>167</v>
      </c>
      <c r="E65" s="41">
        <v>1283</v>
      </c>
      <c r="F65" s="41">
        <v>994</v>
      </c>
      <c r="G65" s="41">
        <v>104</v>
      </c>
      <c r="H65" s="41">
        <v>8</v>
      </c>
      <c r="I65" s="41">
        <v>102</v>
      </c>
      <c r="J65" s="41">
        <v>68</v>
      </c>
      <c r="K65" s="41">
        <v>6</v>
      </c>
      <c r="L65" s="41">
        <v>1</v>
      </c>
      <c r="M65" s="17"/>
      <c r="N65" s="17"/>
    </row>
    <row r="66" spans="4:14" s="22" customFormat="1" ht="13.5" thickBot="1" x14ac:dyDescent="0.25">
      <c r="D66" s="39" t="s">
        <v>168</v>
      </c>
      <c r="E66" s="41">
        <v>487</v>
      </c>
      <c r="F66" s="41">
        <v>472</v>
      </c>
      <c r="G66" s="41">
        <v>8</v>
      </c>
      <c r="H66" s="41">
        <v>2</v>
      </c>
      <c r="I66" s="41">
        <v>4</v>
      </c>
      <c r="J66" s="41">
        <v>0</v>
      </c>
      <c r="K66" s="41">
        <v>1</v>
      </c>
      <c r="L66" s="41">
        <v>0</v>
      </c>
      <c r="M66" s="17"/>
      <c r="N66" s="17"/>
    </row>
    <row r="67" spans="4:14" s="22" customFormat="1" ht="13.5" thickBot="1" x14ac:dyDescent="0.25">
      <c r="D67" s="54" t="s">
        <v>169</v>
      </c>
      <c r="E67" s="53">
        <f>SUM(E71:E72,E68)</f>
        <v>20435</v>
      </c>
      <c r="F67" s="53">
        <v>16573</v>
      </c>
      <c r="G67" s="53">
        <v>1181</v>
      </c>
      <c r="H67" s="53">
        <v>150</v>
      </c>
      <c r="I67" s="53">
        <v>1053</v>
      </c>
      <c r="J67" s="53">
        <v>1361</v>
      </c>
      <c r="K67" s="53">
        <v>117</v>
      </c>
      <c r="L67" s="53">
        <v>0</v>
      </c>
      <c r="M67" s="17"/>
      <c r="N67" s="17"/>
    </row>
    <row r="68" spans="4:14" s="22" customFormat="1" ht="13.5" thickBot="1" x14ac:dyDescent="0.25">
      <c r="D68" s="57" t="s">
        <v>170</v>
      </c>
      <c r="E68" s="49">
        <f>SUM(E69:E70)</f>
        <v>2255</v>
      </c>
      <c r="F68" s="49">
        <v>1985</v>
      </c>
      <c r="G68" s="49">
        <v>71</v>
      </c>
      <c r="H68" s="49">
        <v>9</v>
      </c>
      <c r="I68" s="49">
        <v>42</v>
      </c>
      <c r="J68" s="49">
        <v>138</v>
      </c>
      <c r="K68" s="49">
        <v>10</v>
      </c>
      <c r="L68" s="49">
        <v>0</v>
      </c>
      <c r="M68" s="17"/>
      <c r="N68" s="17"/>
    </row>
    <row r="69" spans="4:14" s="22" customFormat="1" ht="13.5" thickBot="1" x14ac:dyDescent="0.25">
      <c r="D69" s="40" t="s">
        <v>171</v>
      </c>
      <c r="E69" s="45">
        <v>434</v>
      </c>
      <c r="F69" s="45">
        <v>370</v>
      </c>
      <c r="G69" s="45">
        <v>19</v>
      </c>
      <c r="H69" s="45">
        <v>4</v>
      </c>
      <c r="I69" s="45">
        <v>15</v>
      </c>
      <c r="J69" s="45">
        <v>25</v>
      </c>
      <c r="K69" s="45">
        <v>1</v>
      </c>
      <c r="L69" s="45">
        <v>0</v>
      </c>
      <c r="M69" s="17"/>
      <c r="N69" s="17"/>
    </row>
    <row r="70" spans="4:14" s="22" customFormat="1" ht="13.5" thickBot="1" x14ac:dyDescent="0.25">
      <c r="D70" s="40" t="s">
        <v>172</v>
      </c>
      <c r="E70" s="45">
        <v>1821</v>
      </c>
      <c r="F70" s="45">
        <v>1615</v>
      </c>
      <c r="G70" s="45">
        <v>52</v>
      </c>
      <c r="H70" s="45">
        <v>5</v>
      </c>
      <c r="I70" s="45">
        <v>27</v>
      </c>
      <c r="J70" s="45">
        <v>113</v>
      </c>
      <c r="K70" s="45">
        <v>9</v>
      </c>
      <c r="L70" s="45">
        <v>0</v>
      </c>
      <c r="M70" s="17"/>
      <c r="N70" s="17"/>
    </row>
    <row r="71" spans="4:14" s="22" customFormat="1" ht="13.5" thickBot="1" x14ac:dyDescent="0.25">
      <c r="D71" s="39" t="s">
        <v>173</v>
      </c>
      <c r="E71" s="41">
        <v>17182</v>
      </c>
      <c r="F71" s="41">
        <v>13747</v>
      </c>
      <c r="G71" s="41">
        <v>1059</v>
      </c>
      <c r="H71" s="41">
        <v>133</v>
      </c>
      <c r="I71" s="41">
        <v>957</v>
      </c>
      <c r="J71" s="41">
        <v>1187</v>
      </c>
      <c r="K71" s="41">
        <v>99</v>
      </c>
      <c r="L71" s="41">
        <v>0</v>
      </c>
      <c r="M71" s="17"/>
      <c r="N71" s="17"/>
    </row>
    <row r="72" spans="4:14" s="22" customFormat="1" ht="13.5" thickBot="1" x14ac:dyDescent="0.25">
      <c r="D72" s="39" t="s">
        <v>174</v>
      </c>
      <c r="E72" s="41">
        <v>998</v>
      </c>
      <c r="F72" s="41">
        <v>841</v>
      </c>
      <c r="G72" s="41">
        <v>51</v>
      </c>
      <c r="H72" s="41">
        <v>8</v>
      </c>
      <c r="I72" s="41">
        <v>54</v>
      </c>
      <c r="J72" s="41">
        <v>36</v>
      </c>
      <c r="K72" s="41">
        <v>8</v>
      </c>
      <c r="L72" s="41">
        <v>0</v>
      </c>
      <c r="M72" s="17"/>
      <c r="N72" s="17"/>
    </row>
    <row r="73" spans="4:14" s="22" customFormat="1" ht="13.5" thickBot="1" x14ac:dyDescent="0.25">
      <c r="D73" s="60" t="s">
        <v>175</v>
      </c>
      <c r="E73" s="51">
        <f>SUM(E74,E77)</f>
        <v>15170</v>
      </c>
      <c r="F73" s="51">
        <v>10554</v>
      </c>
      <c r="G73" s="51">
        <v>1424</v>
      </c>
      <c r="H73" s="51">
        <v>269</v>
      </c>
      <c r="I73" s="51">
        <v>1573</v>
      </c>
      <c r="J73" s="51">
        <v>1221</v>
      </c>
      <c r="K73" s="51">
        <v>122</v>
      </c>
      <c r="L73" s="51">
        <v>7</v>
      </c>
      <c r="M73" s="17"/>
      <c r="N73" s="17"/>
    </row>
    <row r="74" spans="4:14" s="22" customFormat="1" ht="26.25" thickBot="1" x14ac:dyDescent="0.25">
      <c r="D74" s="39" t="s">
        <v>176</v>
      </c>
      <c r="E74" s="41">
        <f>SUM(E75:E76)</f>
        <v>12966</v>
      </c>
      <c r="F74" s="41">
        <v>8954</v>
      </c>
      <c r="G74" s="41">
        <v>1235</v>
      </c>
      <c r="H74" s="41">
        <v>183</v>
      </c>
      <c r="I74" s="41">
        <v>1410</v>
      </c>
      <c r="J74" s="41">
        <v>1089</v>
      </c>
      <c r="K74" s="41">
        <v>88</v>
      </c>
      <c r="L74" s="41">
        <v>7</v>
      </c>
      <c r="M74" s="17"/>
      <c r="N74" s="17"/>
    </row>
    <row r="75" spans="4:14" s="22" customFormat="1" ht="13.5" thickBot="1" x14ac:dyDescent="0.25">
      <c r="D75" s="40" t="s">
        <v>177</v>
      </c>
      <c r="E75" s="45">
        <v>6865</v>
      </c>
      <c r="F75" s="45">
        <v>4793</v>
      </c>
      <c r="G75" s="45">
        <v>691</v>
      </c>
      <c r="H75" s="45">
        <v>91</v>
      </c>
      <c r="I75" s="45">
        <v>637</v>
      </c>
      <c r="J75" s="45">
        <v>597</v>
      </c>
      <c r="K75" s="45">
        <v>49</v>
      </c>
      <c r="L75" s="45">
        <v>7</v>
      </c>
      <c r="M75" s="17"/>
      <c r="N75" s="17"/>
    </row>
    <row r="76" spans="4:14" s="22" customFormat="1" ht="13.5" thickBot="1" x14ac:dyDescent="0.25">
      <c r="D76" s="40" t="s">
        <v>178</v>
      </c>
      <c r="E76" s="45">
        <v>6101</v>
      </c>
      <c r="F76" s="45">
        <v>4161</v>
      </c>
      <c r="G76" s="45">
        <v>544</v>
      </c>
      <c r="H76" s="45">
        <v>92</v>
      </c>
      <c r="I76" s="45">
        <v>773</v>
      </c>
      <c r="J76" s="45">
        <v>492</v>
      </c>
      <c r="K76" s="45">
        <v>39</v>
      </c>
      <c r="L76" s="45">
        <v>0</v>
      </c>
      <c r="M76" s="17"/>
      <c r="N76" s="17"/>
    </row>
    <row r="77" spans="4:14" s="22" customFormat="1" ht="13.5" thickBot="1" x14ac:dyDescent="0.25">
      <c r="D77" s="39" t="s">
        <v>179</v>
      </c>
      <c r="E77" s="41">
        <v>2204</v>
      </c>
      <c r="F77" s="41">
        <v>1600</v>
      </c>
      <c r="G77" s="41">
        <v>189</v>
      </c>
      <c r="H77" s="41">
        <v>86</v>
      </c>
      <c r="I77" s="41">
        <v>163</v>
      </c>
      <c r="J77" s="41">
        <v>132</v>
      </c>
      <c r="K77" s="41">
        <v>34</v>
      </c>
      <c r="L77" s="41">
        <v>0</v>
      </c>
      <c r="M77" s="17"/>
      <c r="N77" s="17"/>
    </row>
    <row r="78" spans="4:14" s="22" customFormat="1" ht="13.5" thickBot="1" x14ac:dyDescent="0.25">
      <c r="D78" s="61" t="s">
        <v>78</v>
      </c>
      <c r="E78" s="51">
        <v>5913</v>
      </c>
      <c r="F78" s="51">
        <v>4835</v>
      </c>
      <c r="G78" s="51">
        <v>275</v>
      </c>
      <c r="H78" s="51">
        <v>74</v>
      </c>
      <c r="I78" s="51">
        <v>496</v>
      </c>
      <c r="J78" s="51">
        <v>175</v>
      </c>
      <c r="K78" s="51">
        <v>58</v>
      </c>
      <c r="L78" s="51">
        <v>0</v>
      </c>
      <c r="M78" s="17"/>
      <c r="N78" s="17"/>
    </row>
    <row r="79" spans="4:14" x14ac:dyDescent="0.2">
      <c r="D79" s="20"/>
    </row>
    <row r="80" spans="4:14" x14ac:dyDescent="0.2">
      <c r="D80" s="21"/>
    </row>
    <row r="81" spans="4:4" x14ac:dyDescent="0.2">
      <c r="D81" s="47" t="s">
        <v>183</v>
      </c>
    </row>
    <row r="82" spans="4:4" x14ac:dyDescent="0.2">
      <c r="D82" s="48" t="s">
        <v>181</v>
      </c>
    </row>
    <row r="83" spans="4:4" x14ac:dyDescent="0.2">
      <c r="D83" s="48" t="s">
        <v>182</v>
      </c>
    </row>
    <row r="84" spans="4:4" x14ac:dyDescent="0.2">
      <c r="D84" s="11"/>
    </row>
    <row r="85" spans="4:4" x14ac:dyDescent="0.2">
      <c r="D85" s="47" t="s">
        <v>184</v>
      </c>
    </row>
    <row r="86" spans="4:4" x14ac:dyDescent="0.2">
      <c r="D86" s="48" t="s">
        <v>185</v>
      </c>
    </row>
    <row r="87" spans="4:4" x14ac:dyDescent="0.2">
      <c r="D87" s="20"/>
    </row>
    <row r="88" spans="4:4" x14ac:dyDescent="0.2">
      <c r="D88" s="20"/>
    </row>
    <row r="89" spans="4:4" x14ac:dyDescent="0.2">
      <c r="D89" s="20"/>
    </row>
    <row r="90" spans="4:4" x14ac:dyDescent="0.2">
      <c r="D90" s="20"/>
    </row>
    <row r="91" spans="4:4" x14ac:dyDescent="0.2">
      <c r="D91" s="20"/>
    </row>
    <row r="92" spans="4:4" x14ac:dyDescent="0.2">
      <c r="D92" s="20"/>
    </row>
    <row r="93" spans="4:4" x14ac:dyDescent="0.2">
      <c r="D93" s="20"/>
    </row>
    <row r="94" spans="4:4" x14ac:dyDescent="0.2">
      <c r="D94" s="20"/>
    </row>
    <row r="95" spans="4:4" x14ac:dyDescent="0.2">
      <c r="D95" s="20"/>
    </row>
    <row r="96" spans="4:4" x14ac:dyDescent="0.2">
      <c r="D96" s="20"/>
    </row>
    <row r="97" spans="4:4" x14ac:dyDescent="0.2">
      <c r="D97" s="20"/>
    </row>
    <row r="98" spans="4:4" x14ac:dyDescent="0.2">
      <c r="D98" s="20"/>
    </row>
    <row r="99" spans="4:4" x14ac:dyDescent="0.2">
      <c r="D99" s="20"/>
    </row>
    <row r="100" spans="4:4" x14ac:dyDescent="0.2">
      <c r="D100" s="20"/>
    </row>
    <row r="101" spans="4:4" x14ac:dyDescent="0.2">
      <c r="D101" s="20"/>
    </row>
    <row r="102" spans="4:4" x14ac:dyDescent="0.2">
      <c r="D102" s="20"/>
    </row>
    <row r="103" spans="4:4" x14ac:dyDescent="0.2">
      <c r="D103" s="20"/>
    </row>
    <row r="104" spans="4:4" x14ac:dyDescent="0.2">
      <c r="D104" s="20"/>
    </row>
    <row r="105" spans="4:4" x14ac:dyDescent="0.2">
      <c r="D105" s="20"/>
    </row>
    <row r="106" spans="4:4" x14ac:dyDescent="0.2">
      <c r="D106" s="20"/>
    </row>
    <row r="107" spans="4:4" x14ac:dyDescent="0.2">
      <c r="D107" s="20"/>
    </row>
    <row r="108" spans="4:4" x14ac:dyDescent="0.2">
      <c r="D108" s="20"/>
    </row>
    <row r="109" spans="4:4" x14ac:dyDescent="0.2">
      <c r="D109" s="20"/>
    </row>
    <row r="110" spans="4:4" x14ac:dyDescent="0.2">
      <c r="D110" s="20"/>
    </row>
    <row r="111" spans="4:4" x14ac:dyDescent="0.2">
      <c r="D111" s="20"/>
    </row>
    <row r="112" spans="4:4" x14ac:dyDescent="0.2">
      <c r="D112" s="20"/>
    </row>
    <row r="113" spans="4:4" x14ac:dyDescent="0.2">
      <c r="D113" s="20"/>
    </row>
    <row r="114" spans="4:4" x14ac:dyDescent="0.2">
      <c r="D114" s="20"/>
    </row>
    <row r="115" spans="4:4" x14ac:dyDescent="0.2">
      <c r="D115" s="20"/>
    </row>
    <row r="116" spans="4:4" x14ac:dyDescent="0.2">
      <c r="D116" s="20"/>
    </row>
    <row r="117" spans="4:4" x14ac:dyDescent="0.2">
      <c r="D117" s="20"/>
    </row>
    <row r="118" spans="4:4" x14ac:dyDescent="0.2">
      <c r="D118" s="20"/>
    </row>
    <row r="119" spans="4:4" x14ac:dyDescent="0.2">
      <c r="D119" s="20"/>
    </row>
    <row r="120" spans="4:4" x14ac:dyDescent="0.2">
      <c r="D120" s="20"/>
    </row>
    <row r="121" spans="4:4" x14ac:dyDescent="0.2">
      <c r="D121" s="20"/>
    </row>
    <row r="122" spans="4:4" x14ac:dyDescent="0.2">
      <c r="D122" s="20"/>
    </row>
    <row r="123" spans="4:4" x14ac:dyDescent="0.2">
      <c r="D123" s="20"/>
    </row>
    <row r="124" spans="4:4" x14ac:dyDescent="0.2">
      <c r="D124" s="20"/>
    </row>
    <row r="125" spans="4:4" x14ac:dyDescent="0.2">
      <c r="D125" s="20"/>
    </row>
    <row r="126" spans="4:4" x14ac:dyDescent="0.2">
      <c r="D126" s="20"/>
    </row>
    <row r="127" spans="4:4" x14ac:dyDescent="0.2">
      <c r="D127" s="20"/>
    </row>
    <row r="128" spans="4:4" x14ac:dyDescent="0.2">
      <c r="D128" s="20"/>
    </row>
    <row r="129" spans="4:4" x14ac:dyDescent="0.2">
      <c r="D129" s="20"/>
    </row>
    <row r="130" spans="4:4" x14ac:dyDescent="0.2">
      <c r="D130" s="20"/>
    </row>
    <row r="131" spans="4:4" x14ac:dyDescent="0.2">
      <c r="D131" s="20"/>
    </row>
    <row r="132" spans="4:4" x14ac:dyDescent="0.2">
      <c r="D132" s="20"/>
    </row>
    <row r="133" spans="4:4" x14ac:dyDescent="0.2">
      <c r="D133" s="20"/>
    </row>
    <row r="134" spans="4:4" x14ac:dyDescent="0.2">
      <c r="D134" s="20"/>
    </row>
    <row r="135" spans="4:4" x14ac:dyDescent="0.2">
      <c r="D135" s="20"/>
    </row>
    <row r="136" spans="4:4" x14ac:dyDescent="0.2">
      <c r="D136" s="20"/>
    </row>
    <row r="137" spans="4:4" x14ac:dyDescent="0.2">
      <c r="D137" s="20"/>
    </row>
    <row r="138" spans="4:4" x14ac:dyDescent="0.2">
      <c r="D138" s="20"/>
    </row>
    <row r="139" spans="4:4" x14ac:dyDescent="0.2">
      <c r="D139" s="20"/>
    </row>
    <row r="140" spans="4:4" x14ac:dyDescent="0.2">
      <c r="D140" s="20"/>
    </row>
    <row r="141" spans="4:4" x14ac:dyDescent="0.2">
      <c r="D141" s="20"/>
    </row>
    <row r="142" spans="4:4" x14ac:dyDescent="0.2">
      <c r="D142" s="20"/>
    </row>
    <row r="143" spans="4:4" x14ac:dyDescent="0.2">
      <c r="D143" s="20"/>
    </row>
    <row r="144" spans="4:4" x14ac:dyDescent="0.2">
      <c r="D144" s="20"/>
    </row>
    <row r="145" spans="4:4" x14ac:dyDescent="0.2">
      <c r="D145" s="20"/>
    </row>
    <row r="146" spans="4:4" x14ac:dyDescent="0.2">
      <c r="D146" s="20"/>
    </row>
    <row r="147" spans="4:4" x14ac:dyDescent="0.2">
      <c r="D147" s="20"/>
    </row>
    <row r="148" spans="4:4" x14ac:dyDescent="0.2">
      <c r="D148" s="20"/>
    </row>
    <row r="149" spans="4:4" x14ac:dyDescent="0.2">
      <c r="D149" s="20"/>
    </row>
    <row r="150" spans="4:4" x14ac:dyDescent="0.2">
      <c r="D150" s="20"/>
    </row>
    <row r="151" spans="4:4" x14ac:dyDescent="0.2">
      <c r="D151" s="20"/>
    </row>
    <row r="152" spans="4:4" x14ac:dyDescent="0.2">
      <c r="D152" s="20"/>
    </row>
    <row r="153" spans="4:4" x14ac:dyDescent="0.2">
      <c r="D153" s="20"/>
    </row>
    <row r="154" spans="4:4" x14ac:dyDescent="0.2">
      <c r="D154" s="20"/>
    </row>
    <row r="155" spans="4:4" x14ac:dyDescent="0.2">
      <c r="D155" s="20"/>
    </row>
    <row r="156" spans="4:4" x14ac:dyDescent="0.2">
      <c r="D156" s="20"/>
    </row>
    <row r="157" spans="4:4" x14ac:dyDescent="0.2">
      <c r="D157" s="20"/>
    </row>
    <row r="158" spans="4:4" x14ac:dyDescent="0.2">
      <c r="D158" s="20"/>
    </row>
    <row r="159" spans="4:4" x14ac:dyDescent="0.2">
      <c r="D159" s="20"/>
    </row>
    <row r="160" spans="4:4" x14ac:dyDescent="0.2">
      <c r="D160" s="20"/>
    </row>
    <row r="161" spans="4:4" x14ac:dyDescent="0.2">
      <c r="D161" s="20"/>
    </row>
    <row r="162" spans="4:4" x14ac:dyDescent="0.2">
      <c r="D162" s="20"/>
    </row>
    <row r="163" spans="4:4" x14ac:dyDescent="0.2">
      <c r="D163" s="20"/>
    </row>
    <row r="164" spans="4:4" x14ac:dyDescent="0.2">
      <c r="D164" s="18"/>
    </row>
    <row r="165" spans="4:4" x14ac:dyDescent="0.2">
      <c r="D165" s="18"/>
    </row>
    <row r="166" spans="4:4" x14ac:dyDescent="0.2">
      <c r="D166" s="18"/>
    </row>
    <row r="167" spans="4:4" x14ac:dyDescent="0.2">
      <c r="D167" s="18"/>
    </row>
    <row r="168" spans="4:4" x14ac:dyDescent="0.2">
      <c r="D168" s="18"/>
    </row>
    <row r="169" spans="4:4" x14ac:dyDescent="0.2">
      <c r="D169" s="18"/>
    </row>
    <row r="170" spans="4:4" x14ac:dyDescent="0.2">
      <c r="D170" s="18"/>
    </row>
    <row r="171" spans="4:4" x14ac:dyDescent="0.2">
      <c r="D171" s="18"/>
    </row>
    <row r="172" spans="4:4" x14ac:dyDescent="0.2">
      <c r="D172" s="18"/>
    </row>
    <row r="173" spans="4:4" x14ac:dyDescent="0.2">
      <c r="D173" s="18"/>
    </row>
    <row r="174" spans="4:4" x14ac:dyDescent="0.2">
      <c r="D174" s="18"/>
    </row>
    <row r="175" spans="4:4" x14ac:dyDescent="0.2">
      <c r="D175" s="18"/>
    </row>
    <row r="176" spans="4:4" x14ac:dyDescent="0.2">
      <c r="D176" s="18"/>
    </row>
    <row r="177" spans="4:4" x14ac:dyDescent="0.2">
      <c r="D177" s="18"/>
    </row>
    <row r="178" spans="4:4" x14ac:dyDescent="0.2">
      <c r="D178" s="18"/>
    </row>
    <row r="179" spans="4:4" x14ac:dyDescent="0.2">
      <c r="D179" s="18"/>
    </row>
    <row r="180" spans="4:4" x14ac:dyDescent="0.2">
      <c r="D180" s="18"/>
    </row>
    <row r="181" spans="4:4" x14ac:dyDescent="0.2">
      <c r="D181" s="18"/>
    </row>
    <row r="182" spans="4:4" x14ac:dyDescent="0.2">
      <c r="D182" s="18"/>
    </row>
    <row r="183" spans="4:4" x14ac:dyDescent="0.2">
      <c r="D183" s="18"/>
    </row>
    <row r="184" spans="4:4" x14ac:dyDescent="0.2">
      <c r="D184" s="18"/>
    </row>
    <row r="185" spans="4:4" x14ac:dyDescent="0.2">
      <c r="D185" s="18"/>
    </row>
    <row r="186" spans="4:4" x14ac:dyDescent="0.2">
      <c r="D186" s="18"/>
    </row>
    <row r="187" spans="4:4" x14ac:dyDescent="0.2">
      <c r="D187" s="18"/>
    </row>
    <row r="188" spans="4:4" x14ac:dyDescent="0.2">
      <c r="D188" s="18"/>
    </row>
    <row r="189" spans="4:4" x14ac:dyDescent="0.2">
      <c r="D189" s="18"/>
    </row>
    <row r="190" spans="4:4" x14ac:dyDescent="0.2">
      <c r="D190" s="18"/>
    </row>
    <row r="191" spans="4:4" x14ac:dyDescent="0.2">
      <c r="D191" s="18"/>
    </row>
    <row r="192" spans="4:4" x14ac:dyDescent="0.2">
      <c r="D192" s="18"/>
    </row>
    <row r="193" spans="4:4" x14ac:dyDescent="0.2">
      <c r="D193" s="18"/>
    </row>
    <row r="194" spans="4:4" x14ac:dyDescent="0.2">
      <c r="D194" s="18"/>
    </row>
    <row r="195" spans="4:4" x14ac:dyDescent="0.2">
      <c r="D195" s="18"/>
    </row>
    <row r="196" spans="4:4" x14ac:dyDescent="0.2">
      <c r="D196" s="18"/>
    </row>
    <row r="197" spans="4:4" x14ac:dyDescent="0.2">
      <c r="D197" s="18"/>
    </row>
    <row r="198" spans="4:4" x14ac:dyDescent="0.2">
      <c r="D198" s="18"/>
    </row>
    <row r="199" spans="4:4" x14ac:dyDescent="0.2">
      <c r="D199" s="18"/>
    </row>
    <row r="200" spans="4:4" x14ac:dyDescent="0.2">
      <c r="D200" s="18"/>
    </row>
    <row r="201" spans="4:4" x14ac:dyDescent="0.2">
      <c r="D201" s="18"/>
    </row>
    <row r="202" spans="4:4" x14ac:dyDescent="0.2">
      <c r="D202" s="18"/>
    </row>
    <row r="203" spans="4:4" x14ac:dyDescent="0.2">
      <c r="D203" s="18"/>
    </row>
    <row r="204" spans="4:4" x14ac:dyDescent="0.2">
      <c r="D204" s="18"/>
    </row>
    <row r="205" spans="4:4" x14ac:dyDescent="0.2">
      <c r="D205" s="18"/>
    </row>
    <row r="206" spans="4:4" x14ac:dyDescent="0.2">
      <c r="D206" s="18"/>
    </row>
    <row r="207" spans="4:4" x14ac:dyDescent="0.2">
      <c r="D207" s="18"/>
    </row>
    <row r="208" spans="4:4" x14ac:dyDescent="0.2">
      <c r="D208" s="18"/>
    </row>
    <row r="209" spans="4:4" x14ac:dyDescent="0.2">
      <c r="D209" s="18"/>
    </row>
    <row r="210" spans="4:4" x14ac:dyDescent="0.2">
      <c r="D210" s="18"/>
    </row>
    <row r="211" spans="4:4" x14ac:dyDescent="0.2">
      <c r="D211" s="18"/>
    </row>
    <row r="212" spans="4:4" x14ac:dyDescent="0.2">
      <c r="D212" s="18"/>
    </row>
    <row r="213" spans="4:4" x14ac:dyDescent="0.2">
      <c r="D213" s="18"/>
    </row>
    <row r="214" spans="4:4" x14ac:dyDescent="0.2">
      <c r="D214" s="18"/>
    </row>
    <row r="215" spans="4:4" x14ac:dyDescent="0.2">
      <c r="D215" s="18"/>
    </row>
    <row r="216" spans="4:4" x14ac:dyDescent="0.2">
      <c r="D216" s="18"/>
    </row>
    <row r="217" spans="4:4" x14ac:dyDescent="0.2">
      <c r="D217" s="18"/>
    </row>
    <row r="218" spans="4:4" x14ac:dyDescent="0.2">
      <c r="D218" s="1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D11:N86"/>
  <sheetViews>
    <sheetView zoomScaleNormal="100" workbookViewId="0"/>
  </sheetViews>
  <sheetFormatPr baseColWidth="10" defaultRowHeight="15" x14ac:dyDescent="0.2"/>
  <cols>
    <col min="1" max="2" width="11.42578125" style="1"/>
    <col min="3" max="3" width="9.28515625" style="1" customWidth="1"/>
    <col min="4" max="4" width="67.42578125" style="1" bestFit="1" customWidth="1"/>
    <col min="5" max="5" width="14.85546875" style="9" customWidth="1"/>
    <col min="6" max="6" width="16" style="9" customWidth="1"/>
    <col min="7" max="9" width="14.85546875" style="1" customWidth="1"/>
    <col min="10" max="16384" width="11.42578125" style="1"/>
  </cols>
  <sheetData>
    <row r="11" spans="4:14" ht="18" x14ac:dyDescent="0.25">
      <c r="D11" s="8"/>
      <c r="F11"/>
    </row>
    <row r="12" spans="4:14" ht="18" x14ac:dyDescent="0.25">
      <c r="D12" s="8"/>
      <c r="E12" s="8"/>
      <c r="F12" s="8"/>
      <c r="G12" s="8"/>
    </row>
    <row r="13" spans="4:14" ht="18" x14ac:dyDescent="0.25">
      <c r="D13" s="8"/>
      <c r="E13" s="8"/>
      <c r="F13" s="8"/>
      <c r="G13" s="8"/>
    </row>
    <row r="14" spans="4:14" x14ac:dyDescent="0.2">
      <c r="D14" s="10"/>
    </row>
    <row r="15" spans="4:14" ht="24" customHeight="1" x14ac:dyDescent="0.2">
      <c r="D15" s="63" t="s">
        <v>12</v>
      </c>
      <c r="H15" s="11"/>
      <c r="I15" s="11"/>
      <c r="J15" s="11"/>
      <c r="K15" s="11"/>
      <c r="L15" s="11"/>
    </row>
    <row r="16" spans="4:14" ht="22.5" customHeight="1" x14ac:dyDescent="0.2">
      <c r="D16" s="24"/>
      <c r="E16" s="12"/>
      <c r="F16" s="12"/>
      <c r="G16" s="13"/>
      <c r="H16" s="11"/>
      <c r="I16" s="11"/>
      <c r="J16" s="11"/>
      <c r="K16" s="11"/>
      <c r="L16" s="11"/>
      <c r="M16" s="13"/>
      <c r="N16" s="13"/>
    </row>
    <row r="17" spans="4:9" s="23" customFormat="1" ht="20.25" customHeight="1" thickBot="1" x14ac:dyDescent="0.25">
      <c r="D17" s="16" t="s">
        <v>82</v>
      </c>
      <c r="E17" s="34" t="s">
        <v>11</v>
      </c>
      <c r="F17" s="35" t="s">
        <v>87</v>
      </c>
      <c r="G17" s="35" t="s">
        <v>49</v>
      </c>
      <c r="H17" s="34" t="s">
        <v>80</v>
      </c>
      <c r="I17" s="46" t="s">
        <v>81</v>
      </c>
    </row>
    <row r="18" spans="4:9" ht="13.5" thickBot="1" x14ac:dyDescent="0.25">
      <c r="D18" s="31" t="s">
        <v>11</v>
      </c>
      <c r="E18" s="32">
        <f>SUM(E19,E24,E25,E28,E32,E33,E39,E53,E57,E64,E67,E73,E78)</f>
        <v>412571</v>
      </c>
      <c r="F18" s="32">
        <v>363106</v>
      </c>
      <c r="G18" s="32">
        <v>47612</v>
      </c>
      <c r="H18" s="32">
        <v>1562</v>
      </c>
      <c r="I18" s="32">
        <v>291</v>
      </c>
    </row>
    <row r="19" spans="4:9" ht="13.5" thickBot="1" x14ac:dyDescent="0.25">
      <c r="D19" s="37" t="s">
        <v>121</v>
      </c>
      <c r="E19" s="38">
        <f>SUM(E20:E23)</f>
        <v>1099</v>
      </c>
      <c r="F19" s="38">
        <v>731</v>
      </c>
      <c r="G19" s="38">
        <v>363</v>
      </c>
      <c r="H19" s="38">
        <v>3</v>
      </c>
      <c r="I19" s="38">
        <v>2</v>
      </c>
    </row>
    <row r="20" spans="4:9" ht="13.5" thickBot="1" x14ac:dyDescent="0.25">
      <c r="D20" s="39" t="s">
        <v>122</v>
      </c>
      <c r="E20" s="41">
        <v>340</v>
      </c>
      <c r="F20" s="41">
        <v>109</v>
      </c>
      <c r="G20" s="41">
        <v>231</v>
      </c>
      <c r="H20" s="41">
        <v>0</v>
      </c>
      <c r="I20" s="41">
        <v>0</v>
      </c>
    </row>
    <row r="21" spans="4:9" ht="13.5" thickBot="1" x14ac:dyDescent="0.25">
      <c r="D21" s="39" t="s">
        <v>123</v>
      </c>
      <c r="E21" s="41">
        <v>205</v>
      </c>
      <c r="F21" s="41">
        <v>122</v>
      </c>
      <c r="G21" s="41">
        <v>83</v>
      </c>
      <c r="H21" s="41">
        <v>0</v>
      </c>
      <c r="I21" s="41">
        <v>0</v>
      </c>
    </row>
    <row r="22" spans="4:9" ht="13.5" thickBot="1" x14ac:dyDescent="0.25">
      <c r="D22" s="39" t="s">
        <v>124</v>
      </c>
      <c r="E22" s="41">
        <v>553</v>
      </c>
      <c r="F22" s="41">
        <v>500</v>
      </c>
      <c r="G22" s="41">
        <v>48</v>
      </c>
      <c r="H22" s="41">
        <v>3</v>
      </c>
      <c r="I22" s="41">
        <v>2</v>
      </c>
    </row>
    <row r="23" spans="4:9" ht="13.5" thickBot="1" x14ac:dyDescent="0.25">
      <c r="D23" s="39" t="s">
        <v>125</v>
      </c>
      <c r="E23" s="50">
        <v>1</v>
      </c>
      <c r="F23" s="50">
        <v>0</v>
      </c>
      <c r="G23" s="50">
        <v>1</v>
      </c>
      <c r="H23" s="50">
        <v>0</v>
      </c>
      <c r="I23" s="50">
        <v>0</v>
      </c>
    </row>
    <row r="24" spans="4:9" ht="13.5" thickBot="1" x14ac:dyDescent="0.25">
      <c r="D24" s="52" t="s">
        <v>126</v>
      </c>
      <c r="E24" s="44">
        <v>69437</v>
      </c>
      <c r="F24" s="44">
        <v>68934</v>
      </c>
      <c r="G24" s="44">
        <v>120</v>
      </c>
      <c r="H24" s="44">
        <v>339</v>
      </c>
      <c r="I24" s="44">
        <v>44</v>
      </c>
    </row>
    <row r="25" spans="4:9" ht="13.5" thickBot="1" x14ac:dyDescent="0.25">
      <c r="D25" s="54" t="s">
        <v>127</v>
      </c>
      <c r="E25" s="51">
        <f>SUM(E26:E27)</f>
        <v>27828</v>
      </c>
      <c r="F25" s="51">
        <v>27621</v>
      </c>
      <c r="G25" s="51">
        <v>69</v>
      </c>
      <c r="H25" s="51">
        <v>126</v>
      </c>
      <c r="I25" s="51">
        <v>12</v>
      </c>
    </row>
    <row r="26" spans="4:9" ht="13.5" thickBot="1" x14ac:dyDescent="0.25">
      <c r="D26" s="57" t="s">
        <v>128</v>
      </c>
      <c r="E26" s="49">
        <v>22398</v>
      </c>
      <c r="F26" s="49">
        <v>22252</v>
      </c>
      <c r="G26" s="49">
        <v>36</v>
      </c>
      <c r="H26" s="49">
        <v>103</v>
      </c>
      <c r="I26" s="49">
        <v>7</v>
      </c>
    </row>
    <row r="27" spans="4:9" ht="13.5" thickBot="1" x14ac:dyDescent="0.25">
      <c r="D27" s="39" t="s">
        <v>129</v>
      </c>
      <c r="E27" s="43">
        <v>5430</v>
      </c>
      <c r="F27" s="43">
        <v>5369</v>
      </c>
      <c r="G27" s="43">
        <v>33</v>
      </c>
      <c r="H27" s="43">
        <v>23</v>
      </c>
      <c r="I27" s="43">
        <v>5</v>
      </c>
    </row>
    <row r="28" spans="4:9" ht="13.5" thickBot="1" x14ac:dyDescent="0.25">
      <c r="D28" s="37" t="s">
        <v>130</v>
      </c>
      <c r="E28" s="42">
        <f>SUM(E29:E31)</f>
        <v>8102</v>
      </c>
      <c r="F28" s="42">
        <v>8042</v>
      </c>
      <c r="G28" s="42">
        <v>2</v>
      </c>
      <c r="H28" s="42">
        <v>51</v>
      </c>
      <c r="I28" s="42">
        <v>7</v>
      </c>
    </row>
    <row r="29" spans="4:9" ht="13.5" thickBot="1" x14ac:dyDescent="0.25">
      <c r="D29" s="39" t="s">
        <v>131</v>
      </c>
      <c r="E29" s="41">
        <v>8014</v>
      </c>
      <c r="F29" s="41">
        <v>7954</v>
      </c>
      <c r="G29" s="41">
        <v>2</v>
      </c>
      <c r="H29" s="41">
        <v>51</v>
      </c>
      <c r="I29" s="41">
        <v>7</v>
      </c>
    </row>
    <row r="30" spans="4:9" ht="13.5" thickBot="1" x14ac:dyDescent="0.25">
      <c r="D30" s="39" t="s">
        <v>132</v>
      </c>
      <c r="E30" s="41">
        <v>75</v>
      </c>
      <c r="F30" s="41">
        <v>75</v>
      </c>
      <c r="G30" s="41">
        <v>0</v>
      </c>
      <c r="H30" s="41">
        <v>0</v>
      </c>
      <c r="I30" s="41">
        <v>0</v>
      </c>
    </row>
    <row r="31" spans="4:9" ht="13.5" thickBot="1" x14ac:dyDescent="0.25">
      <c r="D31" s="39" t="s">
        <v>133</v>
      </c>
      <c r="E31" s="41">
        <v>13</v>
      </c>
      <c r="F31" s="41">
        <v>13</v>
      </c>
      <c r="G31" s="41">
        <v>0</v>
      </c>
      <c r="H31" s="41">
        <v>0</v>
      </c>
      <c r="I31" s="41">
        <v>0</v>
      </c>
    </row>
    <row r="32" spans="4:9" ht="13.5" thickBot="1" x14ac:dyDescent="0.25">
      <c r="D32" s="52" t="s">
        <v>134</v>
      </c>
      <c r="E32" s="51">
        <v>3296</v>
      </c>
      <c r="F32" s="51">
        <v>3178</v>
      </c>
      <c r="G32" s="51">
        <v>103</v>
      </c>
      <c r="H32" s="51">
        <v>11</v>
      </c>
      <c r="I32" s="51">
        <v>4</v>
      </c>
    </row>
    <row r="33" spans="4:9" ht="13.5" thickBot="1" x14ac:dyDescent="0.25">
      <c r="D33" s="54" t="s">
        <v>135</v>
      </c>
      <c r="E33" s="51">
        <f>SUM(E38,E34)</f>
        <v>5821</v>
      </c>
      <c r="F33" s="51">
        <v>5790</v>
      </c>
      <c r="G33" s="51">
        <v>12</v>
      </c>
      <c r="H33" s="51">
        <v>14</v>
      </c>
      <c r="I33" s="51">
        <v>5</v>
      </c>
    </row>
    <row r="34" spans="4:9" ht="13.5" thickBot="1" x14ac:dyDescent="0.25">
      <c r="D34" s="39" t="s">
        <v>136</v>
      </c>
      <c r="E34" s="41">
        <f>SUM(E35:E37)</f>
        <v>5810</v>
      </c>
      <c r="F34" s="41">
        <v>5782</v>
      </c>
      <c r="G34" s="41">
        <v>9</v>
      </c>
      <c r="H34" s="41">
        <v>14</v>
      </c>
      <c r="I34" s="41">
        <v>5</v>
      </c>
    </row>
    <row r="35" spans="4:9" ht="13.5" thickBot="1" x14ac:dyDescent="0.25">
      <c r="D35" s="40" t="s">
        <v>137</v>
      </c>
      <c r="E35" s="45">
        <v>31</v>
      </c>
      <c r="F35" s="45">
        <v>30</v>
      </c>
      <c r="G35" s="45">
        <v>1</v>
      </c>
      <c r="H35" s="45">
        <v>0</v>
      </c>
      <c r="I35" s="45">
        <v>0</v>
      </c>
    </row>
    <row r="36" spans="4:9" ht="13.5" thickBot="1" x14ac:dyDescent="0.25">
      <c r="D36" s="40" t="s">
        <v>138</v>
      </c>
      <c r="E36" s="45">
        <v>30</v>
      </c>
      <c r="F36" s="45">
        <v>23</v>
      </c>
      <c r="G36" s="45">
        <v>6</v>
      </c>
      <c r="H36" s="45">
        <v>0</v>
      </c>
      <c r="I36" s="45">
        <v>1</v>
      </c>
    </row>
    <row r="37" spans="4:9" ht="13.5" thickBot="1" x14ac:dyDescent="0.25">
      <c r="D37" s="40" t="s">
        <v>139</v>
      </c>
      <c r="E37" s="45">
        <v>5749</v>
      </c>
      <c r="F37" s="45">
        <v>5729</v>
      </c>
      <c r="G37" s="45">
        <v>2</v>
      </c>
      <c r="H37" s="45">
        <v>14</v>
      </c>
      <c r="I37" s="45">
        <v>4</v>
      </c>
    </row>
    <row r="38" spans="4:9" ht="13.5" thickBot="1" x14ac:dyDescent="0.25">
      <c r="D38" s="58" t="s">
        <v>140</v>
      </c>
      <c r="E38" s="41">
        <v>11</v>
      </c>
      <c r="F38" s="41">
        <v>8</v>
      </c>
      <c r="G38" s="41">
        <v>3</v>
      </c>
      <c r="H38" s="41">
        <v>0</v>
      </c>
      <c r="I38" s="41">
        <v>0</v>
      </c>
    </row>
    <row r="39" spans="4:9" ht="13.5" thickBot="1" x14ac:dyDescent="0.25">
      <c r="D39" s="60" t="s">
        <v>141</v>
      </c>
      <c r="E39" s="51">
        <f>SUM(E50:E52,E44:E46,E40:E41)</f>
        <v>141686</v>
      </c>
      <c r="F39" s="51">
        <v>95014</v>
      </c>
      <c r="G39" s="51">
        <v>46134</v>
      </c>
      <c r="H39" s="51">
        <v>393</v>
      </c>
      <c r="I39" s="51">
        <v>145</v>
      </c>
    </row>
    <row r="40" spans="4:9" ht="13.5" thickBot="1" x14ac:dyDescent="0.25">
      <c r="D40" s="39" t="s">
        <v>142</v>
      </c>
      <c r="E40" s="41">
        <v>71671</v>
      </c>
      <c r="F40" s="41">
        <v>33457</v>
      </c>
      <c r="G40" s="41">
        <v>37964</v>
      </c>
      <c r="H40" s="41">
        <v>149</v>
      </c>
      <c r="I40" s="41">
        <v>101</v>
      </c>
    </row>
    <row r="41" spans="4:9" ht="13.5" thickBot="1" x14ac:dyDescent="0.25">
      <c r="D41" s="39" t="s">
        <v>143</v>
      </c>
      <c r="E41" s="41">
        <f>SUM(E42:E43)</f>
        <v>24004</v>
      </c>
      <c r="F41" s="41">
        <v>16984</v>
      </c>
      <c r="G41" s="41">
        <v>6935</v>
      </c>
      <c r="H41" s="41">
        <v>67</v>
      </c>
      <c r="I41" s="41">
        <v>18</v>
      </c>
    </row>
    <row r="42" spans="4:9" ht="13.5" thickBot="1" x14ac:dyDescent="0.25">
      <c r="D42" s="40" t="s">
        <v>144</v>
      </c>
      <c r="E42" s="45">
        <v>7271</v>
      </c>
      <c r="F42" s="45">
        <v>5359</v>
      </c>
      <c r="G42" s="45">
        <v>1883</v>
      </c>
      <c r="H42" s="45">
        <v>23</v>
      </c>
      <c r="I42" s="45">
        <v>6</v>
      </c>
    </row>
    <row r="43" spans="4:9" ht="13.5" thickBot="1" x14ac:dyDescent="0.25">
      <c r="D43" s="40" t="s">
        <v>145</v>
      </c>
      <c r="E43" s="45">
        <v>16733</v>
      </c>
      <c r="F43" s="45">
        <v>11625</v>
      </c>
      <c r="G43" s="45">
        <v>5052</v>
      </c>
      <c r="H43" s="45">
        <v>44</v>
      </c>
      <c r="I43" s="45">
        <v>12</v>
      </c>
    </row>
    <row r="44" spans="4:9" ht="13.5" thickBot="1" x14ac:dyDescent="0.25">
      <c r="D44" s="39" t="s">
        <v>146</v>
      </c>
      <c r="E44" s="41">
        <v>1729</v>
      </c>
      <c r="F44" s="41">
        <v>1548</v>
      </c>
      <c r="G44" s="41">
        <v>169</v>
      </c>
      <c r="H44" s="41">
        <v>9</v>
      </c>
      <c r="I44" s="41">
        <v>3</v>
      </c>
    </row>
    <row r="45" spans="4:9" ht="13.5" thickBot="1" x14ac:dyDescent="0.25">
      <c r="D45" s="39" t="s">
        <v>147</v>
      </c>
      <c r="E45" s="41">
        <v>4687</v>
      </c>
      <c r="F45" s="41">
        <v>4560</v>
      </c>
      <c r="G45" s="41">
        <v>94</v>
      </c>
      <c r="H45" s="41">
        <v>30</v>
      </c>
      <c r="I45" s="41">
        <v>3</v>
      </c>
    </row>
    <row r="46" spans="4:9" ht="13.5" thickBot="1" x14ac:dyDescent="0.25">
      <c r="D46" s="39" t="s">
        <v>148</v>
      </c>
      <c r="E46" s="41">
        <f>SUM(E47:E49)</f>
        <v>24129</v>
      </c>
      <c r="F46" s="41">
        <v>23128</v>
      </c>
      <c r="G46" s="41">
        <v>910</v>
      </c>
      <c r="H46" s="41">
        <v>82</v>
      </c>
      <c r="I46" s="41">
        <v>9</v>
      </c>
    </row>
    <row r="47" spans="4:9" ht="13.5" thickBot="1" x14ac:dyDescent="0.25">
      <c r="D47" s="40" t="s">
        <v>149</v>
      </c>
      <c r="E47" s="45">
        <v>17241</v>
      </c>
      <c r="F47" s="45">
        <v>16328</v>
      </c>
      <c r="G47" s="45">
        <v>851</v>
      </c>
      <c r="H47" s="45">
        <v>56</v>
      </c>
      <c r="I47" s="45">
        <v>6</v>
      </c>
    </row>
    <row r="48" spans="4:9" ht="13.5" thickBot="1" x14ac:dyDescent="0.25">
      <c r="D48" s="40" t="s">
        <v>150</v>
      </c>
      <c r="E48" s="45">
        <v>5084</v>
      </c>
      <c r="F48" s="45">
        <v>5005</v>
      </c>
      <c r="G48" s="45">
        <v>56</v>
      </c>
      <c r="H48" s="45">
        <v>21</v>
      </c>
      <c r="I48" s="45">
        <v>2</v>
      </c>
    </row>
    <row r="49" spans="4:9" ht="13.5" thickBot="1" x14ac:dyDescent="0.25">
      <c r="D49" s="40" t="s">
        <v>151</v>
      </c>
      <c r="E49" s="45">
        <v>1804</v>
      </c>
      <c r="F49" s="45">
        <v>1795</v>
      </c>
      <c r="G49" s="45">
        <v>3</v>
      </c>
      <c r="H49" s="45">
        <v>5</v>
      </c>
      <c r="I49" s="45">
        <v>1</v>
      </c>
    </row>
    <row r="50" spans="4:9" ht="13.5" thickBot="1" x14ac:dyDescent="0.25">
      <c r="D50" s="39" t="s">
        <v>152</v>
      </c>
      <c r="E50" s="41">
        <v>10252</v>
      </c>
      <c r="F50" s="41">
        <v>10183</v>
      </c>
      <c r="G50" s="41">
        <v>27</v>
      </c>
      <c r="H50" s="41">
        <v>35</v>
      </c>
      <c r="I50" s="41">
        <v>7</v>
      </c>
    </row>
    <row r="51" spans="4:9" ht="13.5" thickBot="1" x14ac:dyDescent="0.25">
      <c r="D51" s="39" t="s">
        <v>153</v>
      </c>
      <c r="E51" s="41">
        <v>2936</v>
      </c>
      <c r="F51" s="41">
        <v>2912</v>
      </c>
      <c r="G51" s="41">
        <v>11</v>
      </c>
      <c r="H51" s="41">
        <v>11</v>
      </c>
      <c r="I51" s="41">
        <v>2</v>
      </c>
    </row>
    <row r="52" spans="4:9" ht="26.25" thickBot="1" x14ac:dyDescent="0.25">
      <c r="D52" s="39" t="s">
        <v>154</v>
      </c>
      <c r="E52" s="41">
        <v>2278</v>
      </c>
      <c r="F52" s="41">
        <v>2242</v>
      </c>
      <c r="G52" s="41">
        <v>24</v>
      </c>
      <c r="H52" s="41">
        <v>10</v>
      </c>
      <c r="I52" s="41">
        <v>2</v>
      </c>
    </row>
    <row r="53" spans="4:9" ht="13.5" thickBot="1" x14ac:dyDescent="0.25">
      <c r="D53" s="60" t="s">
        <v>155</v>
      </c>
      <c r="E53" s="51">
        <f>SUM(E54:E56)</f>
        <v>103257</v>
      </c>
      <c r="F53" s="51">
        <v>102709</v>
      </c>
      <c r="G53" s="51">
        <v>84</v>
      </c>
      <c r="H53" s="51">
        <v>418</v>
      </c>
      <c r="I53" s="51">
        <v>46</v>
      </c>
    </row>
    <row r="54" spans="4:9" ht="13.5" thickBot="1" x14ac:dyDescent="0.25">
      <c r="D54" s="39" t="s">
        <v>156</v>
      </c>
      <c r="E54" s="41">
        <v>11567</v>
      </c>
      <c r="F54" s="41">
        <v>11459</v>
      </c>
      <c r="G54" s="41">
        <v>52</v>
      </c>
      <c r="H54" s="41">
        <v>50</v>
      </c>
      <c r="I54" s="41">
        <v>6</v>
      </c>
    </row>
    <row r="55" spans="4:9" ht="13.5" thickBot="1" x14ac:dyDescent="0.25">
      <c r="D55" s="39" t="s">
        <v>157</v>
      </c>
      <c r="E55" s="41">
        <v>91413</v>
      </c>
      <c r="F55" s="41">
        <v>90973</v>
      </c>
      <c r="G55" s="41">
        <v>32</v>
      </c>
      <c r="H55" s="41">
        <v>368</v>
      </c>
      <c r="I55" s="41">
        <v>40</v>
      </c>
    </row>
    <row r="56" spans="4:9" ht="13.5" thickBot="1" x14ac:dyDescent="0.25">
      <c r="D56" s="39" t="s">
        <v>158</v>
      </c>
      <c r="E56" s="41">
        <v>277</v>
      </c>
      <c r="F56" s="41">
        <v>277</v>
      </c>
      <c r="G56" s="41">
        <v>0</v>
      </c>
      <c r="H56" s="41">
        <v>0</v>
      </c>
      <c r="I56" s="41">
        <v>0</v>
      </c>
    </row>
    <row r="57" spans="4:9" ht="13.5" thickBot="1" x14ac:dyDescent="0.25">
      <c r="D57" s="60" t="s">
        <v>159</v>
      </c>
      <c r="E57" s="51">
        <f>SUM(E63,E58)</f>
        <v>8757</v>
      </c>
      <c r="F57" s="51">
        <v>8657</v>
      </c>
      <c r="G57" s="51">
        <v>47</v>
      </c>
      <c r="H57" s="51">
        <v>45</v>
      </c>
      <c r="I57" s="51">
        <v>8</v>
      </c>
    </row>
    <row r="58" spans="4:9" ht="13.5" thickBot="1" x14ac:dyDescent="0.25">
      <c r="D58" s="39" t="s">
        <v>160</v>
      </c>
      <c r="E58" s="41">
        <f>SUM(E59:E62)</f>
        <v>8386</v>
      </c>
      <c r="F58" s="41">
        <v>8289</v>
      </c>
      <c r="G58" s="41">
        <v>45</v>
      </c>
      <c r="H58" s="41">
        <v>44</v>
      </c>
      <c r="I58" s="41">
        <v>8</v>
      </c>
    </row>
    <row r="59" spans="4:9" ht="13.5" thickBot="1" x14ac:dyDescent="0.25">
      <c r="D59" s="40" t="s">
        <v>161</v>
      </c>
      <c r="E59" s="45">
        <v>7596</v>
      </c>
      <c r="F59" s="45">
        <v>7505</v>
      </c>
      <c r="G59" s="45">
        <v>40</v>
      </c>
      <c r="H59" s="45">
        <v>43</v>
      </c>
      <c r="I59" s="45">
        <v>8</v>
      </c>
    </row>
    <row r="60" spans="4:9" ht="13.5" thickBot="1" x14ac:dyDescent="0.25">
      <c r="D60" s="40" t="s">
        <v>162</v>
      </c>
      <c r="E60" s="45">
        <v>637</v>
      </c>
      <c r="F60" s="45">
        <v>632</v>
      </c>
      <c r="G60" s="45">
        <v>4</v>
      </c>
      <c r="H60" s="45">
        <v>1</v>
      </c>
      <c r="I60" s="45">
        <v>0</v>
      </c>
    </row>
    <row r="61" spans="4:9" ht="13.5" thickBot="1" x14ac:dyDescent="0.25">
      <c r="D61" s="40" t="s">
        <v>163</v>
      </c>
      <c r="E61" s="45">
        <v>86</v>
      </c>
      <c r="F61" s="45">
        <v>86</v>
      </c>
      <c r="G61" s="45">
        <v>0</v>
      </c>
      <c r="H61" s="45">
        <v>0</v>
      </c>
      <c r="I61" s="45">
        <v>0</v>
      </c>
    </row>
    <row r="62" spans="4:9" ht="13.5" thickBot="1" x14ac:dyDescent="0.25">
      <c r="D62" s="40" t="s">
        <v>164</v>
      </c>
      <c r="E62" s="45">
        <v>67</v>
      </c>
      <c r="F62" s="45">
        <v>66</v>
      </c>
      <c r="G62" s="45">
        <v>1</v>
      </c>
      <c r="H62" s="45">
        <v>0</v>
      </c>
      <c r="I62" s="45">
        <v>0</v>
      </c>
    </row>
    <row r="63" spans="4:9" ht="13.5" thickBot="1" x14ac:dyDescent="0.25">
      <c r="D63" s="39" t="s">
        <v>165</v>
      </c>
      <c r="E63" s="41">
        <v>371</v>
      </c>
      <c r="F63" s="41">
        <v>368</v>
      </c>
      <c r="G63" s="41">
        <v>2</v>
      </c>
      <c r="H63" s="41">
        <v>1</v>
      </c>
      <c r="I63" s="41">
        <v>0</v>
      </c>
    </row>
    <row r="64" spans="4:9" ht="13.5" thickBot="1" x14ac:dyDescent="0.25">
      <c r="D64" s="60" t="s">
        <v>166</v>
      </c>
      <c r="E64" s="51">
        <f>SUM(E65:E66)</f>
        <v>1770</v>
      </c>
      <c r="F64" s="51">
        <v>1760</v>
      </c>
      <c r="G64" s="51">
        <v>0</v>
      </c>
      <c r="H64" s="51">
        <v>9</v>
      </c>
      <c r="I64" s="51">
        <v>1</v>
      </c>
    </row>
    <row r="65" spans="4:9" ht="13.5" thickBot="1" x14ac:dyDescent="0.25">
      <c r="D65" s="39" t="s">
        <v>167</v>
      </c>
      <c r="E65" s="41">
        <v>1283</v>
      </c>
      <c r="F65" s="41">
        <v>1273</v>
      </c>
      <c r="G65" s="41">
        <v>0</v>
      </c>
      <c r="H65" s="41">
        <v>9</v>
      </c>
      <c r="I65" s="41">
        <v>1</v>
      </c>
    </row>
    <row r="66" spans="4:9" ht="13.5" thickBot="1" x14ac:dyDescent="0.25">
      <c r="D66" s="39" t="s">
        <v>168</v>
      </c>
      <c r="E66" s="41">
        <v>487</v>
      </c>
      <c r="F66" s="41">
        <v>487</v>
      </c>
      <c r="G66" s="41">
        <v>0</v>
      </c>
      <c r="H66" s="41">
        <v>0</v>
      </c>
      <c r="I66" s="41">
        <v>0</v>
      </c>
    </row>
    <row r="67" spans="4:9" ht="13.5" thickBot="1" x14ac:dyDescent="0.25">
      <c r="D67" s="54" t="s">
        <v>169</v>
      </c>
      <c r="E67" s="53">
        <f>SUM(E71:E72,E68)</f>
        <v>20435</v>
      </c>
      <c r="F67" s="53">
        <v>19736</v>
      </c>
      <c r="G67" s="53">
        <v>616</v>
      </c>
      <c r="H67" s="53">
        <v>76</v>
      </c>
      <c r="I67" s="53">
        <v>7</v>
      </c>
    </row>
    <row r="68" spans="4:9" ht="13.5" thickBot="1" x14ac:dyDescent="0.25">
      <c r="D68" s="57" t="s">
        <v>170</v>
      </c>
      <c r="E68" s="49">
        <f>SUM(E69:E70)</f>
        <v>2255</v>
      </c>
      <c r="F68" s="49">
        <v>1695</v>
      </c>
      <c r="G68" s="49">
        <v>556</v>
      </c>
      <c r="H68" s="49">
        <v>4</v>
      </c>
      <c r="I68" s="49">
        <v>0</v>
      </c>
    </row>
    <row r="69" spans="4:9" ht="13.5" thickBot="1" x14ac:dyDescent="0.25">
      <c r="D69" s="40" t="s">
        <v>171</v>
      </c>
      <c r="E69" s="45">
        <v>434</v>
      </c>
      <c r="F69" s="45">
        <v>397</v>
      </c>
      <c r="G69" s="45">
        <v>36</v>
      </c>
      <c r="H69" s="45">
        <v>1</v>
      </c>
      <c r="I69" s="45">
        <v>0</v>
      </c>
    </row>
    <row r="70" spans="4:9" ht="13.5" thickBot="1" x14ac:dyDescent="0.25">
      <c r="D70" s="40" t="s">
        <v>172</v>
      </c>
      <c r="E70" s="45">
        <v>1821</v>
      </c>
      <c r="F70" s="45">
        <v>1298</v>
      </c>
      <c r="G70" s="45">
        <v>520</v>
      </c>
      <c r="H70" s="45">
        <v>3</v>
      </c>
      <c r="I70" s="45">
        <v>0</v>
      </c>
    </row>
    <row r="71" spans="4:9" ht="13.5" thickBot="1" x14ac:dyDescent="0.25">
      <c r="D71" s="39" t="s">
        <v>173</v>
      </c>
      <c r="E71" s="41">
        <v>17182</v>
      </c>
      <c r="F71" s="41">
        <v>17056</v>
      </c>
      <c r="G71" s="41">
        <v>48</v>
      </c>
      <c r="H71" s="41">
        <v>71</v>
      </c>
      <c r="I71" s="41">
        <v>7</v>
      </c>
    </row>
    <row r="72" spans="4:9" ht="13.5" thickBot="1" x14ac:dyDescent="0.25">
      <c r="D72" s="39" t="s">
        <v>174</v>
      </c>
      <c r="E72" s="41">
        <v>998</v>
      </c>
      <c r="F72" s="41">
        <v>985</v>
      </c>
      <c r="G72" s="41">
        <v>12</v>
      </c>
      <c r="H72" s="41">
        <v>1</v>
      </c>
      <c r="I72" s="41">
        <v>0</v>
      </c>
    </row>
    <row r="73" spans="4:9" ht="13.5" thickBot="1" x14ac:dyDescent="0.25">
      <c r="D73" s="60" t="s">
        <v>175</v>
      </c>
      <c r="E73" s="51">
        <f>SUM(E74,E77)</f>
        <v>15170</v>
      </c>
      <c r="F73" s="51">
        <v>15090</v>
      </c>
      <c r="G73" s="51">
        <v>15</v>
      </c>
      <c r="H73" s="51">
        <v>57</v>
      </c>
      <c r="I73" s="51">
        <v>8</v>
      </c>
    </row>
    <row r="74" spans="4:9" ht="26.25" thickBot="1" x14ac:dyDescent="0.25">
      <c r="D74" s="39" t="s">
        <v>176</v>
      </c>
      <c r="E74" s="41">
        <f>SUM(E75:E76)</f>
        <v>12966</v>
      </c>
      <c r="F74" s="41">
        <v>12901</v>
      </c>
      <c r="G74" s="41">
        <v>9</v>
      </c>
      <c r="H74" s="41">
        <v>48</v>
      </c>
      <c r="I74" s="41">
        <v>8</v>
      </c>
    </row>
    <row r="75" spans="4:9" ht="13.5" thickBot="1" x14ac:dyDescent="0.25">
      <c r="D75" s="40" t="s">
        <v>177</v>
      </c>
      <c r="E75" s="45">
        <v>6865</v>
      </c>
      <c r="F75" s="45">
        <v>6839</v>
      </c>
      <c r="G75" s="45">
        <v>4</v>
      </c>
      <c r="H75" s="45">
        <v>21</v>
      </c>
      <c r="I75" s="45">
        <v>1</v>
      </c>
    </row>
    <row r="76" spans="4:9" ht="13.5" thickBot="1" x14ac:dyDescent="0.25">
      <c r="D76" s="40" t="s">
        <v>178</v>
      </c>
      <c r="E76" s="45">
        <v>6101</v>
      </c>
      <c r="F76" s="45">
        <v>6062</v>
      </c>
      <c r="G76" s="45">
        <v>5</v>
      </c>
      <c r="H76" s="45">
        <v>27</v>
      </c>
      <c r="I76" s="45">
        <v>7</v>
      </c>
    </row>
    <row r="77" spans="4:9" ht="13.5" thickBot="1" x14ac:dyDescent="0.25">
      <c r="D77" s="39" t="s">
        <v>179</v>
      </c>
      <c r="E77" s="41">
        <v>2204</v>
      </c>
      <c r="F77" s="41">
        <v>2189</v>
      </c>
      <c r="G77" s="41">
        <v>6</v>
      </c>
      <c r="H77" s="41">
        <v>9</v>
      </c>
      <c r="I77" s="41">
        <v>0</v>
      </c>
    </row>
    <row r="78" spans="4:9" ht="13.5" thickBot="1" x14ac:dyDescent="0.25">
      <c r="D78" s="61" t="s">
        <v>78</v>
      </c>
      <c r="E78" s="51">
        <v>5913</v>
      </c>
      <c r="F78" s="51">
        <v>5844</v>
      </c>
      <c r="G78" s="51">
        <v>47</v>
      </c>
      <c r="H78" s="51">
        <v>20</v>
      </c>
      <c r="I78" s="51">
        <v>2</v>
      </c>
    </row>
    <row r="81" spans="4:4" x14ac:dyDescent="0.2">
      <c r="D81" s="47" t="s">
        <v>183</v>
      </c>
    </row>
    <row r="82" spans="4:4" x14ac:dyDescent="0.2">
      <c r="D82" s="48" t="s">
        <v>181</v>
      </c>
    </row>
    <row r="83" spans="4:4" x14ac:dyDescent="0.2">
      <c r="D83" s="48" t="s">
        <v>182</v>
      </c>
    </row>
    <row r="84" spans="4:4" x14ac:dyDescent="0.2">
      <c r="D84" s="11"/>
    </row>
    <row r="85" spans="4:4" x14ac:dyDescent="0.2">
      <c r="D85" s="47" t="s">
        <v>184</v>
      </c>
    </row>
    <row r="86" spans="4:4" x14ac:dyDescent="0.2">
      <c r="D86" s="48" t="s">
        <v>185</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D11:X86"/>
  <sheetViews>
    <sheetView zoomScaleNormal="100" workbookViewId="0"/>
  </sheetViews>
  <sheetFormatPr baseColWidth="10" defaultRowHeight="15" x14ac:dyDescent="0.2"/>
  <cols>
    <col min="1" max="2" width="11.42578125" style="1"/>
    <col min="3" max="3" width="6.7109375" style="1" customWidth="1"/>
    <col min="4" max="4" width="61.7109375" style="1" customWidth="1"/>
    <col min="5" max="6" width="13.5703125" style="9" customWidth="1"/>
    <col min="7" max="24" width="13.5703125" style="1" customWidth="1"/>
    <col min="25" max="16384" width="11.42578125" style="1"/>
  </cols>
  <sheetData>
    <row r="11" spans="4:14" ht="18" x14ac:dyDescent="0.25">
      <c r="D11" s="8"/>
      <c r="K11"/>
    </row>
    <row r="12" spans="4:14" ht="18" x14ac:dyDescent="0.25">
      <c r="D12" s="8"/>
      <c r="E12" s="8"/>
      <c r="F12" s="8"/>
      <c r="G12" s="8"/>
    </row>
    <row r="13" spans="4:14" ht="18" x14ac:dyDescent="0.25">
      <c r="D13" s="8"/>
      <c r="H13" s="11"/>
      <c r="I13" s="11"/>
      <c r="J13" s="11"/>
      <c r="K13" s="11"/>
      <c r="L13" s="11"/>
    </row>
    <row r="14" spans="4:14" x14ac:dyDescent="0.2">
      <c r="D14" s="10"/>
    </row>
    <row r="15" spans="4:14" ht="24" customHeight="1" x14ac:dyDescent="0.2">
      <c r="D15" s="63" t="s">
        <v>12</v>
      </c>
      <c r="H15" s="11"/>
      <c r="I15" s="11"/>
      <c r="J15" s="11"/>
      <c r="K15" s="11"/>
      <c r="L15" s="11"/>
    </row>
    <row r="16" spans="4:14" ht="22.5" customHeight="1" x14ac:dyDescent="0.2">
      <c r="D16" s="24"/>
      <c r="E16" s="12"/>
      <c r="F16" s="12"/>
      <c r="G16" s="13"/>
      <c r="H16" s="11"/>
      <c r="I16" s="11"/>
      <c r="J16" s="11"/>
      <c r="K16" s="11"/>
      <c r="L16" s="11"/>
      <c r="M16" s="13"/>
      <c r="N16" s="13"/>
    </row>
    <row r="17" spans="4:24" s="29" customFormat="1" ht="39" thickBot="1" x14ac:dyDescent="0.2">
      <c r="D17" s="16" t="s">
        <v>82</v>
      </c>
      <c r="E17" s="34" t="s">
        <v>95</v>
      </c>
      <c r="F17" s="35" t="s">
        <v>96</v>
      </c>
      <c r="G17" s="35" t="s">
        <v>97</v>
      </c>
      <c r="H17" s="34" t="s">
        <v>98</v>
      </c>
      <c r="I17" s="35" t="s">
        <v>99</v>
      </c>
      <c r="J17" s="35" t="s">
        <v>100</v>
      </c>
      <c r="K17" s="34" t="s">
        <v>101</v>
      </c>
      <c r="L17" s="35" t="s">
        <v>102</v>
      </c>
      <c r="M17" s="34" t="s">
        <v>103</v>
      </c>
      <c r="N17" s="34" t="s">
        <v>104</v>
      </c>
      <c r="O17" s="34" t="s">
        <v>105</v>
      </c>
      <c r="P17" s="34" t="s">
        <v>106</v>
      </c>
      <c r="Q17" s="34" t="s">
        <v>107</v>
      </c>
      <c r="R17" s="34" t="s">
        <v>108</v>
      </c>
      <c r="S17" s="34" t="s">
        <v>109</v>
      </c>
      <c r="T17" s="34" t="s">
        <v>110</v>
      </c>
      <c r="U17" s="34" t="s">
        <v>111</v>
      </c>
      <c r="V17" s="34" t="s">
        <v>112</v>
      </c>
      <c r="W17" s="34" t="s">
        <v>113</v>
      </c>
      <c r="X17" s="34" t="s">
        <v>114</v>
      </c>
    </row>
    <row r="18" spans="4:24" ht="13.5" thickBot="1" x14ac:dyDescent="0.25">
      <c r="D18" s="31" t="s">
        <v>11</v>
      </c>
      <c r="E18" s="32">
        <f>SUM(E19,E24,E25,E28,E32,E33,E39,E53,E57,E64,E67,E73,E78)</f>
        <v>412571</v>
      </c>
      <c r="F18" s="32">
        <v>77303</v>
      </c>
      <c r="G18" s="32">
        <v>9595</v>
      </c>
      <c r="H18" s="32">
        <v>8824</v>
      </c>
      <c r="I18" s="32">
        <v>11735</v>
      </c>
      <c r="J18" s="32">
        <v>21082</v>
      </c>
      <c r="K18" s="32">
        <v>4897</v>
      </c>
      <c r="L18" s="32">
        <v>16731</v>
      </c>
      <c r="M18" s="32">
        <v>12783</v>
      </c>
      <c r="N18" s="32">
        <v>71655</v>
      </c>
      <c r="O18" s="32">
        <v>53383</v>
      </c>
      <c r="P18" s="32">
        <v>7014</v>
      </c>
      <c r="Q18" s="32">
        <v>19919</v>
      </c>
      <c r="R18" s="32">
        <v>54264</v>
      </c>
      <c r="S18" s="32">
        <v>13275</v>
      </c>
      <c r="T18" s="32">
        <v>4940</v>
      </c>
      <c r="U18" s="32">
        <v>18697</v>
      </c>
      <c r="V18" s="32">
        <v>2439</v>
      </c>
      <c r="W18" s="32">
        <v>2180</v>
      </c>
      <c r="X18" s="32">
        <v>1855</v>
      </c>
    </row>
    <row r="19" spans="4:24" ht="13.5" thickBot="1" x14ac:dyDescent="0.25">
      <c r="D19" s="37" t="s">
        <v>21</v>
      </c>
      <c r="E19" s="38">
        <f>SUM(E20:E23)</f>
        <v>1099</v>
      </c>
      <c r="F19" s="38">
        <v>191</v>
      </c>
      <c r="G19" s="38">
        <v>19</v>
      </c>
      <c r="H19" s="38">
        <v>12</v>
      </c>
      <c r="I19" s="38">
        <v>33</v>
      </c>
      <c r="J19" s="38">
        <v>46</v>
      </c>
      <c r="K19" s="38">
        <v>10</v>
      </c>
      <c r="L19" s="38">
        <v>42</v>
      </c>
      <c r="M19" s="38">
        <v>42</v>
      </c>
      <c r="N19" s="38">
        <v>188</v>
      </c>
      <c r="O19" s="38">
        <v>116</v>
      </c>
      <c r="P19" s="38">
        <v>20</v>
      </c>
      <c r="Q19" s="38">
        <v>62</v>
      </c>
      <c r="R19" s="38">
        <v>210</v>
      </c>
      <c r="S19" s="38">
        <v>27</v>
      </c>
      <c r="T19" s="38">
        <v>17</v>
      </c>
      <c r="U19" s="38">
        <v>47</v>
      </c>
      <c r="V19" s="38">
        <v>4</v>
      </c>
      <c r="W19" s="38">
        <v>11</v>
      </c>
      <c r="X19" s="38">
        <v>2</v>
      </c>
    </row>
    <row r="20" spans="4:24" ht="13.5" thickBot="1" x14ac:dyDescent="0.25">
      <c r="D20" s="39" t="s">
        <v>50</v>
      </c>
      <c r="E20" s="41">
        <v>340</v>
      </c>
      <c r="F20" s="41">
        <v>63</v>
      </c>
      <c r="G20" s="41">
        <v>3</v>
      </c>
      <c r="H20" s="41">
        <v>3</v>
      </c>
      <c r="I20" s="41">
        <v>12</v>
      </c>
      <c r="J20" s="41">
        <v>12</v>
      </c>
      <c r="K20" s="41">
        <v>3</v>
      </c>
      <c r="L20" s="41">
        <v>6</v>
      </c>
      <c r="M20" s="41">
        <v>12</v>
      </c>
      <c r="N20" s="41">
        <v>53</v>
      </c>
      <c r="O20" s="41">
        <v>44</v>
      </c>
      <c r="P20" s="41">
        <v>5</v>
      </c>
      <c r="Q20" s="41">
        <v>11</v>
      </c>
      <c r="R20" s="41">
        <v>77</v>
      </c>
      <c r="S20" s="41">
        <v>12</v>
      </c>
      <c r="T20" s="41">
        <v>4</v>
      </c>
      <c r="U20" s="41">
        <v>15</v>
      </c>
      <c r="V20" s="41">
        <v>0</v>
      </c>
      <c r="W20" s="41">
        <v>4</v>
      </c>
      <c r="X20" s="41">
        <v>1</v>
      </c>
    </row>
    <row r="21" spans="4:24" ht="13.5" thickBot="1" x14ac:dyDescent="0.25">
      <c r="D21" s="39" t="s">
        <v>51</v>
      </c>
      <c r="E21" s="41">
        <v>205</v>
      </c>
      <c r="F21" s="41">
        <v>39</v>
      </c>
      <c r="G21" s="41">
        <v>1</v>
      </c>
      <c r="H21" s="41">
        <v>3</v>
      </c>
      <c r="I21" s="41">
        <v>4</v>
      </c>
      <c r="J21" s="41">
        <v>11</v>
      </c>
      <c r="K21" s="41">
        <v>1</v>
      </c>
      <c r="L21" s="41">
        <v>5</v>
      </c>
      <c r="M21" s="41">
        <v>5</v>
      </c>
      <c r="N21" s="41">
        <v>20</v>
      </c>
      <c r="O21" s="41">
        <v>15</v>
      </c>
      <c r="P21" s="41">
        <v>2</v>
      </c>
      <c r="Q21" s="41">
        <v>12</v>
      </c>
      <c r="R21" s="41">
        <v>64</v>
      </c>
      <c r="S21" s="41">
        <v>8</v>
      </c>
      <c r="T21" s="41">
        <v>1</v>
      </c>
      <c r="U21" s="41">
        <v>8</v>
      </c>
      <c r="V21" s="41">
        <v>0</v>
      </c>
      <c r="W21" s="41">
        <v>5</v>
      </c>
      <c r="X21" s="41">
        <v>1</v>
      </c>
    </row>
    <row r="22" spans="4:24" ht="13.5" thickBot="1" x14ac:dyDescent="0.25">
      <c r="D22" s="39" t="s">
        <v>52</v>
      </c>
      <c r="E22" s="41">
        <v>553</v>
      </c>
      <c r="F22" s="41">
        <v>88</v>
      </c>
      <c r="G22" s="41">
        <v>15</v>
      </c>
      <c r="H22" s="41">
        <v>6</v>
      </c>
      <c r="I22" s="41">
        <v>17</v>
      </c>
      <c r="J22" s="41">
        <v>23</v>
      </c>
      <c r="K22" s="41">
        <v>6</v>
      </c>
      <c r="L22" s="41">
        <v>31</v>
      </c>
      <c r="M22" s="41">
        <v>25</v>
      </c>
      <c r="N22" s="41">
        <v>115</v>
      </c>
      <c r="O22" s="41">
        <v>57</v>
      </c>
      <c r="P22" s="41">
        <v>13</v>
      </c>
      <c r="Q22" s="41">
        <v>39</v>
      </c>
      <c r="R22" s="41">
        <v>69</v>
      </c>
      <c r="S22" s="41">
        <v>7</v>
      </c>
      <c r="T22" s="41">
        <v>12</v>
      </c>
      <c r="U22" s="41">
        <v>24</v>
      </c>
      <c r="V22" s="41">
        <v>4</v>
      </c>
      <c r="W22" s="41">
        <v>2</v>
      </c>
      <c r="X22" s="41">
        <v>0</v>
      </c>
    </row>
    <row r="23" spans="4:24" ht="13.5" thickBot="1" x14ac:dyDescent="0.25">
      <c r="D23" s="39" t="s">
        <v>125</v>
      </c>
      <c r="E23" s="50">
        <v>1</v>
      </c>
      <c r="F23" s="50">
        <v>1</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row>
    <row r="24" spans="4:24" ht="13.5" thickBot="1" x14ac:dyDescent="0.25">
      <c r="D24" s="52" t="s">
        <v>22</v>
      </c>
      <c r="E24" s="44">
        <v>69437</v>
      </c>
      <c r="F24" s="44">
        <v>13401</v>
      </c>
      <c r="G24" s="44">
        <v>1875</v>
      </c>
      <c r="H24" s="44">
        <v>1684</v>
      </c>
      <c r="I24" s="44">
        <v>2195</v>
      </c>
      <c r="J24" s="44">
        <v>3963</v>
      </c>
      <c r="K24" s="44">
        <v>999</v>
      </c>
      <c r="L24" s="44">
        <v>3171</v>
      </c>
      <c r="M24" s="44">
        <v>2269</v>
      </c>
      <c r="N24" s="44">
        <v>9408</v>
      </c>
      <c r="O24" s="44">
        <v>9272</v>
      </c>
      <c r="P24" s="44">
        <v>1264</v>
      </c>
      <c r="Q24" s="44">
        <v>3544</v>
      </c>
      <c r="R24" s="44">
        <v>8441</v>
      </c>
      <c r="S24" s="44">
        <v>2529</v>
      </c>
      <c r="T24" s="44">
        <v>920</v>
      </c>
      <c r="U24" s="44">
        <v>3541</v>
      </c>
      <c r="V24" s="44">
        <v>428</v>
      </c>
      <c r="W24" s="44">
        <v>266</v>
      </c>
      <c r="X24" s="44">
        <v>267</v>
      </c>
    </row>
    <row r="25" spans="4:24" ht="13.5" thickBot="1" x14ac:dyDescent="0.25">
      <c r="D25" s="54" t="s">
        <v>23</v>
      </c>
      <c r="E25" s="51">
        <f>SUM(E26:E27)</f>
        <v>27828</v>
      </c>
      <c r="F25" s="51">
        <v>6239</v>
      </c>
      <c r="G25" s="51">
        <v>632</v>
      </c>
      <c r="H25" s="51">
        <v>720</v>
      </c>
      <c r="I25" s="51">
        <v>1009</v>
      </c>
      <c r="J25" s="51">
        <v>1956</v>
      </c>
      <c r="K25" s="51">
        <v>421</v>
      </c>
      <c r="L25" s="51">
        <v>1376</v>
      </c>
      <c r="M25" s="51">
        <v>976</v>
      </c>
      <c r="N25" s="51">
        <v>3293</v>
      </c>
      <c r="O25" s="51">
        <v>3483</v>
      </c>
      <c r="P25" s="51">
        <v>729</v>
      </c>
      <c r="Q25" s="51">
        <v>1331</v>
      </c>
      <c r="R25" s="51">
        <v>2519</v>
      </c>
      <c r="S25" s="51">
        <v>1031</v>
      </c>
      <c r="T25" s="51">
        <v>291</v>
      </c>
      <c r="U25" s="51">
        <v>1501</v>
      </c>
      <c r="V25" s="51">
        <v>173</v>
      </c>
      <c r="W25" s="51">
        <v>71</v>
      </c>
      <c r="X25" s="51">
        <v>77</v>
      </c>
    </row>
    <row r="26" spans="4:24" ht="13.5" thickBot="1" x14ac:dyDescent="0.25">
      <c r="D26" s="57" t="s">
        <v>24</v>
      </c>
      <c r="E26" s="49">
        <v>22398</v>
      </c>
      <c r="F26" s="49">
        <v>5290</v>
      </c>
      <c r="G26" s="49">
        <v>489</v>
      </c>
      <c r="H26" s="49">
        <v>576</v>
      </c>
      <c r="I26" s="49">
        <v>667</v>
      </c>
      <c r="J26" s="49">
        <v>1622</v>
      </c>
      <c r="K26" s="49">
        <v>331</v>
      </c>
      <c r="L26" s="49">
        <v>1095</v>
      </c>
      <c r="M26" s="49">
        <v>822</v>
      </c>
      <c r="N26" s="49">
        <v>2704</v>
      </c>
      <c r="O26" s="49">
        <v>2854</v>
      </c>
      <c r="P26" s="49">
        <v>570</v>
      </c>
      <c r="Q26" s="49">
        <v>990</v>
      </c>
      <c r="R26" s="49">
        <v>1934</v>
      </c>
      <c r="S26" s="49">
        <v>846</v>
      </c>
      <c r="T26" s="49">
        <v>218</v>
      </c>
      <c r="U26" s="49">
        <v>1121</v>
      </c>
      <c r="V26" s="49">
        <v>134</v>
      </c>
      <c r="W26" s="49">
        <v>68</v>
      </c>
      <c r="X26" s="49">
        <v>67</v>
      </c>
    </row>
    <row r="27" spans="4:24" ht="13.5" thickBot="1" x14ac:dyDescent="0.25">
      <c r="D27" s="39" t="s">
        <v>129</v>
      </c>
      <c r="E27" s="43">
        <v>5430</v>
      </c>
      <c r="F27" s="43">
        <v>949</v>
      </c>
      <c r="G27" s="43">
        <v>143</v>
      </c>
      <c r="H27" s="43">
        <v>144</v>
      </c>
      <c r="I27" s="43">
        <v>342</v>
      </c>
      <c r="J27" s="43">
        <v>334</v>
      </c>
      <c r="K27" s="43">
        <v>90</v>
      </c>
      <c r="L27" s="43">
        <v>281</v>
      </c>
      <c r="M27" s="43">
        <v>154</v>
      </c>
      <c r="N27" s="43">
        <v>589</v>
      </c>
      <c r="O27" s="43">
        <v>629</v>
      </c>
      <c r="P27" s="43">
        <v>159</v>
      </c>
      <c r="Q27" s="43">
        <v>341</v>
      </c>
      <c r="R27" s="43">
        <v>585</v>
      </c>
      <c r="S27" s="43">
        <v>185</v>
      </c>
      <c r="T27" s="43">
        <v>73</v>
      </c>
      <c r="U27" s="43">
        <v>380</v>
      </c>
      <c r="V27" s="43">
        <v>39</v>
      </c>
      <c r="W27" s="43">
        <v>3</v>
      </c>
      <c r="X27" s="43">
        <v>10</v>
      </c>
    </row>
    <row r="28" spans="4:24" ht="13.5" thickBot="1" x14ac:dyDescent="0.25">
      <c r="D28" s="37" t="s">
        <v>25</v>
      </c>
      <c r="E28" s="42">
        <f>SUM(E29:E31)</f>
        <v>8102</v>
      </c>
      <c r="F28" s="42">
        <v>1906</v>
      </c>
      <c r="G28" s="42">
        <v>250</v>
      </c>
      <c r="H28" s="42">
        <v>156</v>
      </c>
      <c r="I28" s="42">
        <v>258</v>
      </c>
      <c r="J28" s="42">
        <v>800</v>
      </c>
      <c r="K28" s="42">
        <v>108</v>
      </c>
      <c r="L28" s="42">
        <v>376</v>
      </c>
      <c r="M28" s="42">
        <v>311</v>
      </c>
      <c r="N28" s="42">
        <v>753</v>
      </c>
      <c r="O28" s="42">
        <v>1154</v>
      </c>
      <c r="P28" s="42">
        <v>218</v>
      </c>
      <c r="Q28" s="42">
        <v>331</v>
      </c>
      <c r="R28" s="42">
        <v>505</v>
      </c>
      <c r="S28" s="42">
        <v>253</v>
      </c>
      <c r="T28" s="42">
        <v>88</v>
      </c>
      <c r="U28" s="42">
        <v>549</v>
      </c>
      <c r="V28" s="42">
        <v>40</v>
      </c>
      <c r="W28" s="42">
        <v>24</v>
      </c>
      <c r="X28" s="42">
        <v>22</v>
      </c>
    </row>
    <row r="29" spans="4:24" ht="13.5" thickBot="1" x14ac:dyDescent="0.25">
      <c r="D29" s="39" t="s">
        <v>53</v>
      </c>
      <c r="E29" s="41">
        <v>8014</v>
      </c>
      <c r="F29" s="41">
        <v>1884</v>
      </c>
      <c r="G29" s="41">
        <v>248</v>
      </c>
      <c r="H29" s="41">
        <v>153</v>
      </c>
      <c r="I29" s="41">
        <v>255</v>
      </c>
      <c r="J29" s="41">
        <v>791</v>
      </c>
      <c r="K29" s="41">
        <v>107</v>
      </c>
      <c r="L29" s="41">
        <v>370</v>
      </c>
      <c r="M29" s="41">
        <v>307</v>
      </c>
      <c r="N29" s="41">
        <v>743</v>
      </c>
      <c r="O29" s="41">
        <v>1150</v>
      </c>
      <c r="P29" s="41">
        <v>218</v>
      </c>
      <c r="Q29" s="41">
        <v>323</v>
      </c>
      <c r="R29" s="41">
        <v>492</v>
      </c>
      <c r="S29" s="41">
        <v>251</v>
      </c>
      <c r="T29" s="41">
        <v>88</v>
      </c>
      <c r="U29" s="41">
        <v>549</v>
      </c>
      <c r="V29" s="41">
        <v>40</v>
      </c>
      <c r="W29" s="41">
        <v>24</v>
      </c>
      <c r="X29" s="41">
        <v>21</v>
      </c>
    </row>
    <row r="30" spans="4:24" ht="13.5" thickBot="1" x14ac:dyDescent="0.25">
      <c r="D30" s="39" t="s">
        <v>54</v>
      </c>
      <c r="E30" s="41">
        <v>75</v>
      </c>
      <c r="F30" s="41">
        <v>19</v>
      </c>
      <c r="G30" s="41">
        <v>2</v>
      </c>
      <c r="H30" s="41">
        <v>3</v>
      </c>
      <c r="I30" s="41">
        <v>3</v>
      </c>
      <c r="J30" s="41">
        <v>7</v>
      </c>
      <c r="K30" s="41">
        <v>1</v>
      </c>
      <c r="L30" s="41">
        <v>5</v>
      </c>
      <c r="M30" s="41">
        <v>4</v>
      </c>
      <c r="N30" s="41">
        <v>9</v>
      </c>
      <c r="O30" s="41">
        <v>4</v>
      </c>
      <c r="P30" s="41">
        <v>0</v>
      </c>
      <c r="Q30" s="41">
        <v>4</v>
      </c>
      <c r="R30" s="41">
        <v>11</v>
      </c>
      <c r="S30" s="41">
        <v>2</v>
      </c>
      <c r="T30" s="41">
        <v>0</v>
      </c>
      <c r="U30" s="41">
        <v>0</v>
      </c>
      <c r="V30" s="41">
        <v>0</v>
      </c>
      <c r="W30" s="41">
        <v>0</v>
      </c>
      <c r="X30" s="41">
        <v>1</v>
      </c>
    </row>
    <row r="31" spans="4:24" ht="13.5" thickBot="1" x14ac:dyDescent="0.25">
      <c r="D31" s="39" t="s">
        <v>55</v>
      </c>
      <c r="E31" s="41">
        <v>13</v>
      </c>
      <c r="F31" s="41">
        <v>3</v>
      </c>
      <c r="G31" s="41">
        <v>0</v>
      </c>
      <c r="H31" s="41">
        <v>0</v>
      </c>
      <c r="I31" s="41">
        <v>0</v>
      </c>
      <c r="J31" s="41">
        <v>2</v>
      </c>
      <c r="K31" s="41">
        <v>0</v>
      </c>
      <c r="L31" s="41">
        <v>1</v>
      </c>
      <c r="M31" s="41">
        <v>0</v>
      </c>
      <c r="N31" s="41">
        <v>1</v>
      </c>
      <c r="O31" s="41">
        <v>0</v>
      </c>
      <c r="P31" s="41">
        <v>0</v>
      </c>
      <c r="Q31" s="41">
        <v>4</v>
      </c>
      <c r="R31" s="41">
        <v>2</v>
      </c>
      <c r="S31" s="41">
        <v>0</v>
      </c>
      <c r="T31" s="41">
        <v>0</v>
      </c>
      <c r="U31" s="41">
        <v>0</v>
      </c>
      <c r="V31" s="41">
        <v>0</v>
      </c>
      <c r="W31" s="41">
        <v>0</v>
      </c>
      <c r="X31" s="41">
        <v>0</v>
      </c>
    </row>
    <row r="32" spans="4:24" ht="13.5" thickBot="1" x14ac:dyDescent="0.25">
      <c r="D32" s="52" t="s">
        <v>26</v>
      </c>
      <c r="E32" s="51">
        <v>3296</v>
      </c>
      <c r="F32" s="51">
        <v>647</v>
      </c>
      <c r="G32" s="51">
        <v>72</v>
      </c>
      <c r="H32" s="51">
        <v>53</v>
      </c>
      <c r="I32" s="51">
        <v>108</v>
      </c>
      <c r="J32" s="51">
        <v>146</v>
      </c>
      <c r="K32" s="51">
        <v>37</v>
      </c>
      <c r="L32" s="51">
        <v>140</v>
      </c>
      <c r="M32" s="51">
        <v>134</v>
      </c>
      <c r="N32" s="51">
        <v>435</v>
      </c>
      <c r="O32" s="51">
        <v>431</v>
      </c>
      <c r="P32" s="51">
        <v>67</v>
      </c>
      <c r="Q32" s="51">
        <v>109</v>
      </c>
      <c r="R32" s="51">
        <v>520</v>
      </c>
      <c r="S32" s="51">
        <v>128</v>
      </c>
      <c r="T32" s="51">
        <v>72</v>
      </c>
      <c r="U32" s="51">
        <v>167</v>
      </c>
      <c r="V32" s="51">
        <v>18</v>
      </c>
      <c r="W32" s="51">
        <v>5</v>
      </c>
      <c r="X32" s="51">
        <v>7</v>
      </c>
    </row>
    <row r="33" spans="4:24" ht="13.5" thickBot="1" x14ac:dyDescent="0.25">
      <c r="D33" s="54" t="s">
        <v>27</v>
      </c>
      <c r="E33" s="51">
        <f>SUM(E38,E34)</f>
        <v>5821</v>
      </c>
      <c r="F33" s="51">
        <v>1388</v>
      </c>
      <c r="G33" s="51">
        <v>144</v>
      </c>
      <c r="H33" s="51">
        <v>145</v>
      </c>
      <c r="I33" s="51">
        <v>184</v>
      </c>
      <c r="J33" s="51">
        <v>387</v>
      </c>
      <c r="K33" s="51">
        <v>59</v>
      </c>
      <c r="L33" s="51">
        <v>215</v>
      </c>
      <c r="M33" s="51">
        <v>251</v>
      </c>
      <c r="N33" s="51">
        <v>552</v>
      </c>
      <c r="O33" s="51">
        <v>862</v>
      </c>
      <c r="P33" s="51">
        <v>138</v>
      </c>
      <c r="Q33" s="51">
        <v>292</v>
      </c>
      <c r="R33" s="51">
        <v>583</v>
      </c>
      <c r="S33" s="51">
        <v>383</v>
      </c>
      <c r="T33" s="51">
        <v>30</v>
      </c>
      <c r="U33" s="51">
        <v>138</v>
      </c>
      <c r="V33" s="51">
        <v>25</v>
      </c>
      <c r="W33" s="51">
        <v>38</v>
      </c>
      <c r="X33" s="51">
        <v>7</v>
      </c>
    </row>
    <row r="34" spans="4:24" ht="13.5" thickBot="1" x14ac:dyDescent="0.25">
      <c r="D34" s="39" t="s">
        <v>28</v>
      </c>
      <c r="E34" s="41">
        <f>SUM(E35:E37)</f>
        <v>5810</v>
      </c>
      <c r="F34" s="41">
        <v>1386</v>
      </c>
      <c r="G34" s="41">
        <v>143</v>
      </c>
      <c r="H34" s="41">
        <v>145</v>
      </c>
      <c r="I34" s="41">
        <v>184</v>
      </c>
      <c r="J34" s="41">
        <v>387</v>
      </c>
      <c r="K34" s="41">
        <v>59</v>
      </c>
      <c r="L34" s="41">
        <v>215</v>
      </c>
      <c r="M34" s="41">
        <v>251</v>
      </c>
      <c r="N34" s="41">
        <v>552</v>
      </c>
      <c r="O34" s="41">
        <v>858</v>
      </c>
      <c r="P34" s="41">
        <v>138</v>
      </c>
      <c r="Q34" s="41">
        <v>292</v>
      </c>
      <c r="R34" s="41">
        <v>579</v>
      </c>
      <c r="S34" s="41">
        <v>383</v>
      </c>
      <c r="T34" s="41">
        <v>30</v>
      </c>
      <c r="U34" s="41">
        <v>138</v>
      </c>
      <c r="V34" s="41">
        <v>25</v>
      </c>
      <c r="W34" s="41">
        <v>38</v>
      </c>
      <c r="X34" s="41">
        <v>7</v>
      </c>
    </row>
    <row r="35" spans="4:24" ht="26.25" thickBot="1" x14ac:dyDescent="0.25">
      <c r="D35" s="40" t="s">
        <v>56</v>
      </c>
      <c r="E35" s="45">
        <v>31</v>
      </c>
      <c r="F35" s="45">
        <v>10</v>
      </c>
      <c r="G35" s="45">
        <v>0</v>
      </c>
      <c r="H35" s="45">
        <v>1</v>
      </c>
      <c r="I35" s="45">
        <v>0</v>
      </c>
      <c r="J35" s="45">
        <v>1</v>
      </c>
      <c r="K35" s="45">
        <v>0</v>
      </c>
      <c r="L35" s="45">
        <v>2</v>
      </c>
      <c r="M35" s="45">
        <v>1</v>
      </c>
      <c r="N35" s="45">
        <v>1</v>
      </c>
      <c r="O35" s="45">
        <v>4</v>
      </c>
      <c r="P35" s="45">
        <v>2</v>
      </c>
      <c r="Q35" s="45">
        <v>1</v>
      </c>
      <c r="R35" s="45">
        <v>4</v>
      </c>
      <c r="S35" s="45">
        <v>4</v>
      </c>
      <c r="T35" s="45">
        <v>0</v>
      </c>
      <c r="U35" s="45">
        <v>0</v>
      </c>
      <c r="V35" s="45">
        <v>0</v>
      </c>
      <c r="W35" s="45">
        <v>0</v>
      </c>
      <c r="X35" s="45">
        <v>0</v>
      </c>
    </row>
    <row r="36" spans="4:24" ht="13.5" thickBot="1" x14ac:dyDescent="0.25">
      <c r="D36" s="40" t="s">
        <v>57</v>
      </c>
      <c r="E36" s="45">
        <v>30</v>
      </c>
      <c r="F36" s="45">
        <v>2</v>
      </c>
      <c r="G36" s="45">
        <v>2</v>
      </c>
      <c r="H36" s="45">
        <v>6</v>
      </c>
      <c r="I36" s="45">
        <v>0</v>
      </c>
      <c r="J36" s="45">
        <v>1</v>
      </c>
      <c r="K36" s="45">
        <v>0</v>
      </c>
      <c r="L36" s="45">
        <v>4</v>
      </c>
      <c r="M36" s="45">
        <v>7</v>
      </c>
      <c r="N36" s="45">
        <v>5</v>
      </c>
      <c r="O36" s="45">
        <v>0</v>
      </c>
      <c r="P36" s="45">
        <v>0</v>
      </c>
      <c r="Q36" s="45">
        <v>1</v>
      </c>
      <c r="R36" s="45">
        <v>1</v>
      </c>
      <c r="S36" s="45">
        <v>0</v>
      </c>
      <c r="T36" s="45">
        <v>0</v>
      </c>
      <c r="U36" s="45">
        <v>1</v>
      </c>
      <c r="V36" s="45">
        <v>0</v>
      </c>
      <c r="W36" s="45">
        <v>0</v>
      </c>
      <c r="X36" s="45">
        <v>0</v>
      </c>
    </row>
    <row r="37" spans="4:24" ht="13.5" thickBot="1" x14ac:dyDescent="0.25">
      <c r="D37" s="40" t="s">
        <v>58</v>
      </c>
      <c r="E37" s="45">
        <v>5749</v>
      </c>
      <c r="F37" s="45">
        <v>1374</v>
      </c>
      <c r="G37" s="45">
        <v>141</v>
      </c>
      <c r="H37" s="45">
        <v>138</v>
      </c>
      <c r="I37" s="45">
        <v>184</v>
      </c>
      <c r="J37" s="45">
        <v>385</v>
      </c>
      <c r="K37" s="45">
        <v>59</v>
      </c>
      <c r="L37" s="45">
        <v>209</v>
      </c>
      <c r="M37" s="45">
        <v>243</v>
      </c>
      <c r="N37" s="45">
        <v>546</v>
      </c>
      <c r="O37" s="45">
        <v>854</v>
      </c>
      <c r="P37" s="45">
        <v>136</v>
      </c>
      <c r="Q37" s="45">
        <v>290</v>
      </c>
      <c r="R37" s="45">
        <v>574</v>
      </c>
      <c r="S37" s="45">
        <v>379</v>
      </c>
      <c r="T37" s="45">
        <v>30</v>
      </c>
      <c r="U37" s="45">
        <v>137</v>
      </c>
      <c r="V37" s="45">
        <v>25</v>
      </c>
      <c r="W37" s="45">
        <v>38</v>
      </c>
      <c r="X37" s="45">
        <v>7</v>
      </c>
    </row>
    <row r="38" spans="4:24" ht="13.5" thickBot="1" x14ac:dyDescent="0.25">
      <c r="D38" s="58" t="s">
        <v>59</v>
      </c>
      <c r="E38" s="41">
        <v>11</v>
      </c>
      <c r="F38" s="41">
        <v>2</v>
      </c>
      <c r="G38" s="41">
        <v>1</v>
      </c>
      <c r="H38" s="41">
        <v>0</v>
      </c>
      <c r="I38" s="41">
        <v>0</v>
      </c>
      <c r="J38" s="41">
        <v>0</v>
      </c>
      <c r="K38" s="41">
        <v>0</v>
      </c>
      <c r="L38" s="41">
        <v>0</v>
      </c>
      <c r="M38" s="41">
        <v>0</v>
      </c>
      <c r="N38" s="41">
        <v>0</v>
      </c>
      <c r="O38" s="41">
        <v>4</v>
      </c>
      <c r="P38" s="41">
        <v>0</v>
      </c>
      <c r="Q38" s="41">
        <v>0</v>
      </c>
      <c r="R38" s="41">
        <v>4</v>
      </c>
      <c r="S38" s="41">
        <v>0</v>
      </c>
      <c r="T38" s="41">
        <v>0</v>
      </c>
      <c r="U38" s="41">
        <v>0</v>
      </c>
      <c r="V38" s="41">
        <v>0</v>
      </c>
      <c r="W38" s="41">
        <v>0</v>
      </c>
      <c r="X38" s="41">
        <v>0</v>
      </c>
    </row>
    <row r="39" spans="4:24" ht="13.5" thickBot="1" x14ac:dyDescent="0.25">
      <c r="D39" s="60" t="s">
        <v>29</v>
      </c>
      <c r="E39" s="51">
        <f>SUM(E50:E52,E44:E46,E40:E41)</f>
        <v>141686</v>
      </c>
      <c r="F39" s="51">
        <v>24197</v>
      </c>
      <c r="G39" s="51">
        <v>3115</v>
      </c>
      <c r="H39" s="51">
        <v>2844</v>
      </c>
      <c r="I39" s="51">
        <v>3175</v>
      </c>
      <c r="J39" s="51">
        <v>5652</v>
      </c>
      <c r="K39" s="51">
        <v>1423</v>
      </c>
      <c r="L39" s="51">
        <v>5511</v>
      </c>
      <c r="M39" s="51">
        <v>3422</v>
      </c>
      <c r="N39" s="51">
        <v>31750</v>
      </c>
      <c r="O39" s="51">
        <v>17299</v>
      </c>
      <c r="P39" s="51">
        <v>2047</v>
      </c>
      <c r="Q39" s="51">
        <v>5772</v>
      </c>
      <c r="R39" s="51">
        <v>22379</v>
      </c>
      <c r="S39" s="51">
        <v>3491</v>
      </c>
      <c r="T39" s="51">
        <v>1282</v>
      </c>
      <c r="U39" s="51">
        <v>6682</v>
      </c>
      <c r="V39" s="51">
        <v>779</v>
      </c>
      <c r="W39" s="51">
        <v>423</v>
      </c>
      <c r="X39" s="51">
        <v>443</v>
      </c>
    </row>
    <row r="40" spans="4:24" ht="13.5" thickBot="1" x14ac:dyDescent="0.25">
      <c r="D40" s="39" t="s">
        <v>30</v>
      </c>
      <c r="E40" s="41">
        <v>71671</v>
      </c>
      <c r="F40" s="41">
        <v>10220</v>
      </c>
      <c r="G40" s="41">
        <v>1357</v>
      </c>
      <c r="H40" s="41">
        <v>1287</v>
      </c>
      <c r="I40" s="41">
        <v>1486</v>
      </c>
      <c r="J40" s="41">
        <v>2400</v>
      </c>
      <c r="K40" s="41">
        <v>594</v>
      </c>
      <c r="L40" s="41">
        <v>2554</v>
      </c>
      <c r="M40" s="41">
        <v>1172</v>
      </c>
      <c r="N40" s="41">
        <v>20374</v>
      </c>
      <c r="O40" s="41">
        <v>7165</v>
      </c>
      <c r="P40" s="41">
        <v>833</v>
      </c>
      <c r="Q40" s="41">
        <v>2691</v>
      </c>
      <c r="R40" s="41">
        <v>13131</v>
      </c>
      <c r="S40" s="41">
        <v>1186</v>
      </c>
      <c r="T40" s="41">
        <v>540</v>
      </c>
      <c r="U40" s="41">
        <v>3916</v>
      </c>
      <c r="V40" s="41">
        <v>375</v>
      </c>
      <c r="W40" s="41">
        <v>199</v>
      </c>
      <c r="X40" s="41">
        <v>191</v>
      </c>
    </row>
    <row r="41" spans="4:24" ht="13.5" thickBot="1" x14ac:dyDescent="0.25">
      <c r="D41" s="39" t="s">
        <v>31</v>
      </c>
      <c r="E41" s="41">
        <f>SUM(E42:E43)</f>
        <v>24004</v>
      </c>
      <c r="F41" s="41">
        <v>4790</v>
      </c>
      <c r="G41" s="41">
        <v>456</v>
      </c>
      <c r="H41" s="41">
        <v>394</v>
      </c>
      <c r="I41" s="41">
        <v>679</v>
      </c>
      <c r="J41" s="41">
        <v>1204</v>
      </c>
      <c r="K41" s="41">
        <v>204</v>
      </c>
      <c r="L41" s="41">
        <v>713</v>
      </c>
      <c r="M41" s="41">
        <v>807</v>
      </c>
      <c r="N41" s="41">
        <v>4519</v>
      </c>
      <c r="O41" s="41">
        <v>3484</v>
      </c>
      <c r="P41" s="41">
        <v>370</v>
      </c>
      <c r="Q41" s="41">
        <v>1127</v>
      </c>
      <c r="R41" s="41">
        <v>2843</v>
      </c>
      <c r="S41" s="41">
        <v>991</v>
      </c>
      <c r="T41" s="41">
        <v>170</v>
      </c>
      <c r="U41" s="41">
        <v>880</v>
      </c>
      <c r="V41" s="41">
        <v>118</v>
      </c>
      <c r="W41" s="41">
        <v>97</v>
      </c>
      <c r="X41" s="41">
        <v>158</v>
      </c>
    </row>
    <row r="42" spans="4:24" ht="13.5" thickBot="1" x14ac:dyDescent="0.25">
      <c r="D42" s="40" t="s">
        <v>60</v>
      </c>
      <c r="E42" s="45">
        <v>7271</v>
      </c>
      <c r="F42" s="45">
        <v>1391</v>
      </c>
      <c r="G42" s="45">
        <v>157</v>
      </c>
      <c r="H42" s="45">
        <v>101</v>
      </c>
      <c r="I42" s="45">
        <v>177</v>
      </c>
      <c r="J42" s="45">
        <v>351</v>
      </c>
      <c r="K42" s="45">
        <v>39</v>
      </c>
      <c r="L42" s="45">
        <v>168</v>
      </c>
      <c r="M42" s="45">
        <v>153</v>
      </c>
      <c r="N42" s="45">
        <v>1695</v>
      </c>
      <c r="O42" s="45">
        <v>916</v>
      </c>
      <c r="P42" s="45">
        <v>83</v>
      </c>
      <c r="Q42" s="45">
        <v>358</v>
      </c>
      <c r="R42" s="45">
        <v>977</v>
      </c>
      <c r="S42" s="45">
        <v>267</v>
      </c>
      <c r="T42" s="45">
        <v>36</v>
      </c>
      <c r="U42" s="45">
        <v>264</v>
      </c>
      <c r="V42" s="45">
        <v>22</v>
      </c>
      <c r="W42" s="45">
        <v>43</v>
      </c>
      <c r="X42" s="45">
        <v>73</v>
      </c>
    </row>
    <row r="43" spans="4:24" ht="13.5" thickBot="1" x14ac:dyDescent="0.25">
      <c r="D43" s="40" t="s">
        <v>61</v>
      </c>
      <c r="E43" s="45">
        <v>16733</v>
      </c>
      <c r="F43" s="45">
        <v>3399</v>
      </c>
      <c r="G43" s="45">
        <v>299</v>
      </c>
      <c r="H43" s="45">
        <v>293</v>
      </c>
      <c r="I43" s="45">
        <v>502</v>
      </c>
      <c r="J43" s="45">
        <v>853</v>
      </c>
      <c r="K43" s="45">
        <v>165</v>
      </c>
      <c r="L43" s="45">
        <v>545</v>
      </c>
      <c r="M43" s="45">
        <v>654</v>
      </c>
      <c r="N43" s="45">
        <v>2824</v>
      </c>
      <c r="O43" s="45">
        <v>2568</v>
      </c>
      <c r="P43" s="45">
        <v>287</v>
      </c>
      <c r="Q43" s="45">
        <v>769</v>
      </c>
      <c r="R43" s="45">
        <v>1866</v>
      </c>
      <c r="S43" s="45">
        <v>724</v>
      </c>
      <c r="T43" s="45">
        <v>134</v>
      </c>
      <c r="U43" s="45">
        <v>616</v>
      </c>
      <c r="V43" s="45">
        <v>96</v>
      </c>
      <c r="W43" s="45">
        <v>54</v>
      </c>
      <c r="X43" s="45">
        <v>85</v>
      </c>
    </row>
    <row r="44" spans="4:24" ht="13.5" thickBot="1" x14ac:dyDescent="0.25">
      <c r="D44" s="39" t="s">
        <v>32</v>
      </c>
      <c r="E44" s="41">
        <v>1729</v>
      </c>
      <c r="F44" s="41">
        <v>374</v>
      </c>
      <c r="G44" s="41">
        <v>27</v>
      </c>
      <c r="H44" s="41">
        <v>62</v>
      </c>
      <c r="I44" s="41">
        <v>62</v>
      </c>
      <c r="J44" s="41">
        <v>119</v>
      </c>
      <c r="K44" s="41">
        <v>17</v>
      </c>
      <c r="L44" s="41">
        <v>29</v>
      </c>
      <c r="M44" s="41">
        <v>47</v>
      </c>
      <c r="N44" s="41">
        <v>300</v>
      </c>
      <c r="O44" s="41">
        <v>201</v>
      </c>
      <c r="P44" s="41">
        <v>19</v>
      </c>
      <c r="Q44" s="41">
        <v>68</v>
      </c>
      <c r="R44" s="41">
        <v>275</v>
      </c>
      <c r="S44" s="41">
        <v>50</v>
      </c>
      <c r="T44" s="41">
        <v>12</v>
      </c>
      <c r="U44" s="41">
        <v>40</v>
      </c>
      <c r="V44" s="41">
        <v>7</v>
      </c>
      <c r="W44" s="41">
        <v>13</v>
      </c>
      <c r="X44" s="41">
        <v>7</v>
      </c>
    </row>
    <row r="45" spans="4:24" ht="13.5" thickBot="1" x14ac:dyDescent="0.25">
      <c r="D45" s="39" t="s">
        <v>33</v>
      </c>
      <c r="E45" s="41">
        <v>4687</v>
      </c>
      <c r="F45" s="41">
        <v>1229</v>
      </c>
      <c r="G45" s="41">
        <v>100</v>
      </c>
      <c r="H45" s="41">
        <v>28</v>
      </c>
      <c r="I45" s="41">
        <v>53</v>
      </c>
      <c r="J45" s="41">
        <v>165</v>
      </c>
      <c r="K45" s="41">
        <v>48</v>
      </c>
      <c r="L45" s="41">
        <v>129</v>
      </c>
      <c r="M45" s="41">
        <v>202</v>
      </c>
      <c r="N45" s="41">
        <v>558</v>
      </c>
      <c r="O45" s="41">
        <v>697</v>
      </c>
      <c r="P45" s="41">
        <v>76</v>
      </c>
      <c r="Q45" s="41">
        <v>43</v>
      </c>
      <c r="R45" s="41">
        <v>1113</v>
      </c>
      <c r="S45" s="41">
        <v>124</v>
      </c>
      <c r="T45" s="41">
        <v>24</v>
      </c>
      <c r="U45" s="41">
        <v>54</v>
      </c>
      <c r="V45" s="41">
        <v>21</v>
      </c>
      <c r="W45" s="41">
        <v>16</v>
      </c>
      <c r="X45" s="41">
        <v>7</v>
      </c>
    </row>
    <row r="46" spans="4:24" ht="13.5" thickBot="1" x14ac:dyDescent="0.25">
      <c r="D46" s="39" t="s">
        <v>34</v>
      </c>
      <c r="E46" s="41">
        <f>SUM(E47:E49)</f>
        <v>24129</v>
      </c>
      <c r="F46" s="41">
        <v>4540</v>
      </c>
      <c r="G46" s="41">
        <v>766</v>
      </c>
      <c r="H46" s="41">
        <v>719</v>
      </c>
      <c r="I46" s="41">
        <v>477</v>
      </c>
      <c r="J46" s="41">
        <v>932</v>
      </c>
      <c r="K46" s="41">
        <v>299</v>
      </c>
      <c r="L46" s="41">
        <v>1426</v>
      </c>
      <c r="M46" s="41">
        <v>722</v>
      </c>
      <c r="N46" s="41">
        <v>3642</v>
      </c>
      <c r="O46" s="41">
        <v>3636</v>
      </c>
      <c r="P46" s="41">
        <v>490</v>
      </c>
      <c r="Q46" s="41">
        <v>1040</v>
      </c>
      <c r="R46" s="41">
        <v>3090</v>
      </c>
      <c r="S46" s="41">
        <v>636</v>
      </c>
      <c r="T46" s="41">
        <v>325</v>
      </c>
      <c r="U46" s="41">
        <v>1150</v>
      </c>
      <c r="V46" s="41">
        <v>167</v>
      </c>
      <c r="W46" s="41">
        <v>46</v>
      </c>
      <c r="X46" s="41">
        <v>26</v>
      </c>
    </row>
    <row r="47" spans="4:24" ht="13.5" thickBot="1" x14ac:dyDescent="0.25">
      <c r="D47" s="40" t="s">
        <v>62</v>
      </c>
      <c r="E47" s="45">
        <v>17241</v>
      </c>
      <c r="F47" s="45">
        <v>3040</v>
      </c>
      <c r="G47" s="45">
        <v>598</v>
      </c>
      <c r="H47" s="45">
        <v>529</v>
      </c>
      <c r="I47" s="45">
        <v>341</v>
      </c>
      <c r="J47" s="45">
        <v>644</v>
      </c>
      <c r="K47" s="45">
        <v>234</v>
      </c>
      <c r="L47" s="45">
        <v>1157</v>
      </c>
      <c r="M47" s="45">
        <v>550</v>
      </c>
      <c r="N47" s="45">
        <v>1963</v>
      </c>
      <c r="O47" s="45">
        <v>2723</v>
      </c>
      <c r="P47" s="45">
        <v>367</v>
      </c>
      <c r="Q47" s="45">
        <v>814</v>
      </c>
      <c r="R47" s="45">
        <v>2491</v>
      </c>
      <c r="S47" s="45">
        <v>457</v>
      </c>
      <c r="T47" s="45">
        <v>259</v>
      </c>
      <c r="U47" s="45">
        <v>897</v>
      </c>
      <c r="V47" s="45">
        <v>121</v>
      </c>
      <c r="W47" s="45">
        <v>37</v>
      </c>
      <c r="X47" s="45">
        <v>19</v>
      </c>
    </row>
    <row r="48" spans="4:24" ht="13.5" thickBot="1" x14ac:dyDescent="0.25">
      <c r="D48" s="40" t="s">
        <v>84</v>
      </c>
      <c r="E48" s="45">
        <v>5084</v>
      </c>
      <c r="F48" s="45">
        <v>733</v>
      </c>
      <c r="G48" s="45">
        <v>125</v>
      </c>
      <c r="H48" s="45">
        <v>186</v>
      </c>
      <c r="I48" s="45">
        <v>101</v>
      </c>
      <c r="J48" s="45">
        <v>261</v>
      </c>
      <c r="K48" s="45">
        <v>38</v>
      </c>
      <c r="L48" s="45">
        <v>193</v>
      </c>
      <c r="M48" s="45">
        <v>153</v>
      </c>
      <c r="N48" s="45">
        <v>1396</v>
      </c>
      <c r="O48" s="45">
        <v>649</v>
      </c>
      <c r="P48" s="45">
        <v>74</v>
      </c>
      <c r="Q48" s="45">
        <v>203</v>
      </c>
      <c r="R48" s="45">
        <v>516</v>
      </c>
      <c r="S48" s="45">
        <v>118</v>
      </c>
      <c r="T48" s="45">
        <v>59</v>
      </c>
      <c r="U48" s="45">
        <v>230</v>
      </c>
      <c r="V48" s="45">
        <v>34</v>
      </c>
      <c r="W48" s="45">
        <v>9</v>
      </c>
      <c r="X48" s="45">
        <v>6</v>
      </c>
    </row>
    <row r="49" spans="4:24" ht="13.5" thickBot="1" x14ac:dyDescent="0.25">
      <c r="D49" s="40" t="s">
        <v>63</v>
      </c>
      <c r="E49" s="45">
        <v>1804</v>
      </c>
      <c r="F49" s="45">
        <v>767</v>
      </c>
      <c r="G49" s="45">
        <v>43</v>
      </c>
      <c r="H49" s="45">
        <v>4</v>
      </c>
      <c r="I49" s="45">
        <v>35</v>
      </c>
      <c r="J49" s="45">
        <v>27</v>
      </c>
      <c r="K49" s="45">
        <v>27</v>
      </c>
      <c r="L49" s="45">
        <v>76</v>
      </c>
      <c r="M49" s="45">
        <v>19</v>
      </c>
      <c r="N49" s="45">
        <v>283</v>
      </c>
      <c r="O49" s="45">
        <v>264</v>
      </c>
      <c r="P49" s="45">
        <v>49</v>
      </c>
      <c r="Q49" s="45">
        <v>23</v>
      </c>
      <c r="R49" s="45">
        <v>83</v>
      </c>
      <c r="S49" s="45">
        <v>61</v>
      </c>
      <c r="T49" s="45">
        <v>7</v>
      </c>
      <c r="U49" s="45">
        <v>23</v>
      </c>
      <c r="V49" s="45">
        <v>12</v>
      </c>
      <c r="W49" s="45">
        <v>0</v>
      </c>
      <c r="X49" s="45">
        <v>1</v>
      </c>
    </row>
    <row r="50" spans="4:24" ht="13.5" thickBot="1" x14ac:dyDescent="0.25">
      <c r="D50" s="39" t="s">
        <v>35</v>
      </c>
      <c r="E50" s="41">
        <v>10252</v>
      </c>
      <c r="F50" s="41">
        <v>1846</v>
      </c>
      <c r="G50" s="41">
        <v>276</v>
      </c>
      <c r="H50" s="41">
        <v>286</v>
      </c>
      <c r="I50" s="41">
        <v>274</v>
      </c>
      <c r="J50" s="41">
        <v>569</v>
      </c>
      <c r="K50" s="41">
        <v>168</v>
      </c>
      <c r="L50" s="41">
        <v>495</v>
      </c>
      <c r="M50" s="41">
        <v>298</v>
      </c>
      <c r="N50" s="41">
        <v>1689</v>
      </c>
      <c r="O50" s="41">
        <v>1310</v>
      </c>
      <c r="P50" s="41">
        <v>185</v>
      </c>
      <c r="Q50" s="41">
        <v>562</v>
      </c>
      <c r="R50" s="41">
        <v>1132</v>
      </c>
      <c r="S50" s="41">
        <v>326</v>
      </c>
      <c r="T50" s="41">
        <v>153</v>
      </c>
      <c r="U50" s="41">
        <v>550</v>
      </c>
      <c r="V50" s="41">
        <v>71</v>
      </c>
      <c r="W50" s="41">
        <v>27</v>
      </c>
      <c r="X50" s="41">
        <v>35</v>
      </c>
    </row>
    <row r="51" spans="4:24" ht="13.5" thickBot="1" x14ac:dyDescent="0.25">
      <c r="D51" s="39" t="s">
        <v>36</v>
      </c>
      <c r="E51" s="41">
        <v>2936</v>
      </c>
      <c r="F51" s="41">
        <v>710</v>
      </c>
      <c r="G51" s="41">
        <v>57</v>
      </c>
      <c r="H51" s="41">
        <v>34</v>
      </c>
      <c r="I51" s="41">
        <v>70</v>
      </c>
      <c r="J51" s="41">
        <v>141</v>
      </c>
      <c r="K51" s="41">
        <v>39</v>
      </c>
      <c r="L51" s="41">
        <v>85</v>
      </c>
      <c r="M51" s="41">
        <v>101</v>
      </c>
      <c r="N51" s="41">
        <v>393</v>
      </c>
      <c r="O51" s="41">
        <v>443</v>
      </c>
      <c r="P51" s="41">
        <v>40</v>
      </c>
      <c r="Q51" s="41">
        <v>150</v>
      </c>
      <c r="R51" s="41">
        <v>479</v>
      </c>
      <c r="S51" s="41">
        <v>87</v>
      </c>
      <c r="T51" s="41">
        <v>19</v>
      </c>
      <c r="U51" s="41">
        <v>49</v>
      </c>
      <c r="V51" s="41">
        <v>9</v>
      </c>
      <c r="W51" s="41">
        <v>20</v>
      </c>
      <c r="X51" s="41">
        <v>10</v>
      </c>
    </row>
    <row r="52" spans="4:24" ht="26.25" thickBot="1" x14ac:dyDescent="0.25">
      <c r="D52" s="39" t="s">
        <v>64</v>
      </c>
      <c r="E52" s="41">
        <v>2278</v>
      </c>
      <c r="F52" s="41">
        <v>488</v>
      </c>
      <c r="G52" s="41">
        <v>76</v>
      </c>
      <c r="H52" s="41">
        <v>34</v>
      </c>
      <c r="I52" s="41">
        <v>74</v>
      </c>
      <c r="J52" s="41">
        <v>122</v>
      </c>
      <c r="K52" s="41">
        <v>54</v>
      </c>
      <c r="L52" s="41">
        <v>80</v>
      </c>
      <c r="M52" s="41">
        <v>73</v>
      </c>
      <c r="N52" s="41">
        <v>275</v>
      </c>
      <c r="O52" s="41">
        <v>363</v>
      </c>
      <c r="P52" s="41">
        <v>34</v>
      </c>
      <c r="Q52" s="41">
        <v>91</v>
      </c>
      <c r="R52" s="41">
        <v>316</v>
      </c>
      <c r="S52" s="41">
        <v>91</v>
      </c>
      <c r="T52" s="41">
        <v>39</v>
      </c>
      <c r="U52" s="41">
        <v>43</v>
      </c>
      <c r="V52" s="41">
        <v>11</v>
      </c>
      <c r="W52" s="41">
        <v>5</v>
      </c>
      <c r="X52" s="41">
        <v>9</v>
      </c>
    </row>
    <row r="53" spans="4:24" ht="13.5" thickBot="1" x14ac:dyDescent="0.25">
      <c r="D53" s="60" t="s">
        <v>37</v>
      </c>
      <c r="E53" s="51">
        <f>SUM(E54:E56)</f>
        <v>103257</v>
      </c>
      <c r="F53" s="51">
        <v>18950</v>
      </c>
      <c r="G53" s="51">
        <v>2132</v>
      </c>
      <c r="H53" s="51">
        <v>2103</v>
      </c>
      <c r="I53" s="51">
        <v>3183</v>
      </c>
      <c r="J53" s="51">
        <v>5522</v>
      </c>
      <c r="K53" s="51">
        <v>1259</v>
      </c>
      <c r="L53" s="51">
        <v>3890</v>
      </c>
      <c r="M53" s="51">
        <v>3757</v>
      </c>
      <c r="N53" s="51">
        <v>18499</v>
      </c>
      <c r="O53" s="51">
        <v>13104</v>
      </c>
      <c r="P53" s="51">
        <v>1658</v>
      </c>
      <c r="Q53" s="51">
        <v>6181</v>
      </c>
      <c r="R53" s="51">
        <v>12285</v>
      </c>
      <c r="S53" s="51">
        <v>3799</v>
      </c>
      <c r="T53" s="51">
        <v>1542</v>
      </c>
      <c r="U53" s="51">
        <v>3949</v>
      </c>
      <c r="V53" s="51">
        <v>664</v>
      </c>
      <c r="W53" s="51">
        <v>455</v>
      </c>
      <c r="X53" s="51">
        <v>325</v>
      </c>
    </row>
    <row r="54" spans="4:24" ht="13.5" thickBot="1" x14ac:dyDescent="0.25">
      <c r="D54" s="39" t="s">
        <v>38</v>
      </c>
      <c r="E54" s="41">
        <v>11567</v>
      </c>
      <c r="F54" s="41">
        <v>2979</v>
      </c>
      <c r="G54" s="41">
        <v>270</v>
      </c>
      <c r="H54" s="41">
        <v>121</v>
      </c>
      <c r="I54" s="41">
        <v>370</v>
      </c>
      <c r="J54" s="41">
        <v>409</v>
      </c>
      <c r="K54" s="41">
        <v>108</v>
      </c>
      <c r="L54" s="41">
        <v>323</v>
      </c>
      <c r="M54" s="41">
        <v>315</v>
      </c>
      <c r="N54" s="41">
        <v>1865</v>
      </c>
      <c r="O54" s="41">
        <v>1720</v>
      </c>
      <c r="P54" s="41">
        <v>183</v>
      </c>
      <c r="Q54" s="41">
        <v>349</v>
      </c>
      <c r="R54" s="41">
        <v>1424</v>
      </c>
      <c r="S54" s="41">
        <v>346</v>
      </c>
      <c r="T54" s="41">
        <v>104</v>
      </c>
      <c r="U54" s="41">
        <v>318</v>
      </c>
      <c r="V54" s="41">
        <v>34</v>
      </c>
      <c r="W54" s="41">
        <v>270</v>
      </c>
      <c r="X54" s="41">
        <v>59</v>
      </c>
    </row>
    <row r="55" spans="4:24" ht="13.5" thickBot="1" x14ac:dyDescent="0.25">
      <c r="D55" s="39" t="s">
        <v>39</v>
      </c>
      <c r="E55" s="41">
        <v>91413</v>
      </c>
      <c r="F55" s="41">
        <v>15922</v>
      </c>
      <c r="G55" s="41">
        <v>1860</v>
      </c>
      <c r="H55" s="41">
        <v>1960</v>
      </c>
      <c r="I55" s="41">
        <v>2805</v>
      </c>
      <c r="J55" s="41">
        <v>5106</v>
      </c>
      <c r="K55" s="41">
        <v>1149</v>
      </c>
      <c r="L55" s="41">
        <v>3558</v>
      </c>
      <c r="M55" s="41">
        <v>3425</v>
      </c>
      <c r="N55" s="41">
        <v>16614</v>
      </c>
      <c r="O55" s="41">
        <v>11340</v>
      </c>
      <c r="P55" s="41">
        <v>1463</v>
      </c>
      <c r="Q55" s="41">
        <v>5784</v>
      </c>
      <c r="R55" s="41">
        <v>10838</v>
      </c>
      <c r="S55" s="41">
        <v>3440</v>
      </c>
      <c r="T55" s="41">
        <v>1438</v>
      </c>
      <c r="U55" s="41">
        <v>3630</v>
      </c>
      <c r="V55" s="41">
        <v>630</v>
      </c>
      <c r="W55" s="41">
        <v>185</v>
      </c>
      <c r="X55" s="41">
        <v>266</v>
      </c>
    </row>
    <row r="56" spans="4:24" ht="13.5" thickBot="1" x14ac:dyDescent="0.25">
      <c r="D56" s="39" t="s">
        <v>65</v>
      </c>
      <c r="E56" s="41">
        <v>277</v>
      </c>
      <c r="F56" s="41">
        <v>49</v>
      </c>
      <c r="G56" s="41">
        <v>2</v>
      </c>
      <c r="H56" s="41">
        <v>22</v>
      </c>
      <c r="I56" s="41">
        <v>8</v>
      </c>
      <c r="J56" s="41">
        <v>7</v>
      </c>
      <c r="K56" s="41">
        <v>2</v>
      </c>
      <c r="L56" s="41">
        <v>9</v>
      </c>
      <c r="M56" s="41">
        <v>17</v>
      </c>
      <c r="N56" s="41">
        <v>20</v>
      </c>
      <c r="O56" s="41">
        <v>44</v>
      </c>
      <c r="P56" s="41">
        <v>12</v>
      </c>
      <c r="Q56" s="41">
        <v>48</v>
      </c>
      <c r="R56" s="41">
        <v>23</v>
      </c>
      <c r="S56" s="41">
        <v>13</v>
      </c>
      <c r="T56" s="41">
        <v>0</v>
      </c>
      <c r="U56" s="41">
        <v>1</v>
      </c>
      <c r="V56" s="41">
        <v>0</v>
      </c>
      <c r="W56" s="41">
        <v>0</v>
      </c>
      <c r="X56" s="41">
        <v>0</v>
      </c>
    </row>
    <row r="57" spans="4:24" ht="13.5" thickBot="1" x14ac:dyDescent="0.25">
      <c r="D57" s="60" t="s">
        <v>40</v>
      </c>
      <c r="E57" s="51">
        <f>SUM(E63,E58)</f>
        <v>8757</v>
      </c>
      <c r="F57" s="51">
        <v>1334</v>
      </c>
      <c r="G57" s="51">
        <v>256</v>
      </c>
      <c r="H57" s="51">
        <v>106</v>
      </c>
      <c r="I57" s="51">
        <v>281</v>
      </c>
      <c r="J57" s="51">
        <v>501</v>
      </c>
      <c r="K57" s="51">
        <v>103</v>
      </c>
      <c r="L57" s="51">
        <v>253</v>
      </c>
      <c r="M57" s="51">
        <v>194</v>
      </c>
      <c r="N57" s="51">
        <v>1157</v>
      </c>
      <c r="O57" s="51">
        <v>1554</v>
      </c>
      <c r="P57" s="51">
        <v>80</v>
      </c>
      <c r="Q57" s="51">
        <v>278</v>
      </c>
      <c r="R57" s="51">
        <v>1079</v>
      </c>
      <c r="S57" s="51">
        <v>225</v>
      </c>
      <c r="T57" s="51">
        <v>92</v>
      </c>
      <c r="U57" s="51">
        <v>215</v>
      </c>
      <c r="V57" s="51">
        <v>63</v>
      </c>
      <c r="W57" s="51">
        <v>584</v>
      </c>
      <c r="X57" s="51">
        <v>402</v>
      </c>
    </row>
    <row r="58" spans="4:24" ht="13.5" thickBot="1" x14ac:dyDescent="0.25">
      <c r="D58" s="39" t="s">
        <v>41</v>
      </c>
      <c r="E58" s="41">
        <f>SUM(E59:E62)</f>
        <v>8386</v>
      </c>
      <c r="F58" s="41">
        <v>1247</v>
      </c>
      <c r="G58" s="41">
        <v>237</v>
      </c>
      <c r="H58" s="41">
        <v>98</v>
      </c>
      <c r="I58" s="41">
        <v>274</v>
      </c>
      <c r="J58" s="41">
        <v>488</v>
      </c>
      <c r="K58" s="41">
        <v>99</v>
      </c>
      <c r="L58" s="41">
        <v>240</v>
      </c>
      <c r="M58" s="41">
        <v>185</v>
      </c>
      <c r="N58" s="41">
        <v>1109</v>
      </c>
      <c r="O58" s="41">
        <v>1498</v>
      </c>
      <c r="P58" s="41">
        <v>68</v>
      </c>
      <c r="Q58" s="41">
        <v>265</v>
      </c>
      <c r="R58" s="41">
        <v>1037</v>
      </c>
      <c r="S58" s="41">
        <v>217</v>
      </c>
      <c r="T58" s="41">
        <v>82</v>
      </c>
      <c r="U58" s="41">
        <v>202</v>
      </c>
      <c r="V58" s="41">
        <v>60</v>
      </c>
      <c r="W58" s="41">
        <v>578</v>
      </c>
      <c r="X58" s="41">
        <v>402</v>
      </c>
    </row>
    <row r="59" spans="4:24" ht="13.5" thickBot="1" x14ac:dyDescent="0.25">
      <c r="D59" s="40" t="s">
        <v>66</v>
      </c>
      <c r="E59" s="45">
        <v>7596</v>
      </c>
      <c r="F59" s="45">
        <v>1092</v>
      </c>
      <c r="G59" s="45">
        <v>207</v>
      </c>
      <c r="H59" s="45">
        <v>80</v>
      </c>
      <c r="I59" s="45">
        <v>259</v>
      </c>
      <c r="J59" s="45">
        <v>437</v>
      </c>
      <c r="K59" s="45">
        <v>95</v>
      </c>
      <c r="L59" s="45">
        <v>199</v>
      </c>
      <c r="M59" s="45">
        <v>172</v>
      </c>
      <c r="N59" s="45">
        <v>1019</v>
      </c>
      <c r="O59" s="45">
        <v>1354</v>
      </c>
      <c r="P59" s="45">
        <v>49</v>
      </c>
      <c r="Q59" s="45">
        <v>229</v>
      </c>
      <c r="R59" s="45">
        <v>903</v>
      </c>
      <c r="S59" s="45">
        <v>200</v>
      </c>
      <c r="T59" s="45">
        <v>80</v>
      </c>
      <c r="U59" s="45">
        <v>190</v>
      </c>
      <c r="V59" s="45">
        <v>54</v>
      </c>
      <c r="W59" s="45">
        <v>575</v>
      </c>
      <c r="X59" s="45">
        <v>402</v>
      </c>
    </row>
    <row r="60" spans="4:24" ht="13.5" thickBot="1" x14ac:dyDescent="0.25">
      <c r="D60" s="40" t="s">
        <v>67</v>
      </c>
      <c r="E60" s="45">
        <v>637</v>
      </c>
      <c r="F60" s="45">
        <v>122</v>
      </c>
      <c r="G60" s="45">
        <v>28</v>
      </c>
      <c r="H60" s="45">
        <v>17</v>
      </c>
      <c r="I60" s="45">
        <v>13</v>
      </c>
      <c r="J60" s="45">
        <v>39</v>
      </c>
      <c r="K60" s="45">
        <v>4</v>
      </c>
      <c r="L60" s="45">
        <v>34</v>
      </c>
      <c r="M60" s="45">
        <v>12</v>
      </c>
      <c r="N60" s="45">
        <v>70</v>
      </c>
      <c r="O60" s="45">
        <v>125</v>
      </c>
      <c r="P60" s="45">
        <v>13</v>
      </c>
      <c r="Q60" s="45">
        <v>32</v>
      </c>
      <c r="R60" s="45">
        <v>96</v>
      </c>
      <c r="S60" s="45">
        <v>15</v>
      </c>
      <c r="T60" s="45">
        <v>2</v>
      </c>
      <c r="U60" s="45">
        <v>9</v>
      </c>
      <c r="V60" s="45">
        <v>4</v>
      </c>
      <c r="W60" s="45">
        <v>2</v>
      </c>
      <c r="X60" s="45">
        <v>0</v>
      </c>
    </row>
    <row r="61" spans="4:24" ht="13.5" thickBot="1" x14ac:dyDescent="0.25">
      <c r="D61" s="40" t="s">
        <v>68</v>
      </c>
      <c r="E61" s="45">
        <v>86</v>
      </c>
      <c r="F61" s="45">
        <v>17</v>
      </c>
      <c r="G61" s="45">
        <v>2</v>
      </c>
      <c r="H61" s="45">
        <v>1</v>
      </c>
      <c r="I61" s="45">
        <v>2</v>
      </c>
      <c r="J61" s="45">
        <v>12</v>
      </c>
      <c r="K61" s="45">
        <v>0</v>
      </c>
      <c r="L61" s="45">
        <v>6</v>
      </c>
      <c r="M61" s="45">
        <v>1</v>
      </c>
      <c r="N61" s="45">
        <v>7</v>
      </c>
      <c r="O61" s="45">
        <v>17</v>
      </c>
      <c r="P61" s="45">
        <v>6</v>
      </c>
      <c r="Q61" s="45">
        <v>4</v>
      </c>
      <c r="R61" s="45">
        <v>5</v>
      </c>
      <c r="S61" s="45">
        <v>2</v>
      </c>
      <c r="T61" s="45">
        <v>0</v>
      </c>
      <c r="U61" s="45">
        <v>3</v>
      </c>
      <c r="V61" s="45">
        <v>0</v>
      </c>
      <c r="W61" s="45">
        <v>1</v>
      </c>
      <c r="X61" s="45">
        <v>0</v>
      </c>
    </row>
    <row r="62" spans="4:24" ht="13.5" thickBot="1" x14ac:dyDescent="0.25">
      <c r="D62" s="40" t="s">
        <v>69</v>
      </c>
      <c r="E62" s="45">
        <v>67</v>
      </c>
      <c r="F62" s="45">
        <v>16</v>
      </c>
      <c r="G62" s="45">
        <v>0</v>
      </c>
      <c r="H62" s="45">
        <v>0</v>
      </c>
      <c r="I62" s="45">
        <v>0</v>
      </c>
      <c r="J62" s="45">
        <v>0</v>
      </c>
      <c r="K62" s="45">
        <v>0</v>
      </c>
      <c r="L62" s="45">
        <v>1</v>
      </c>
      <c r="M62" s="45">
        <v>0</v>
      </c>
      <c r="N62" s="45">
        <v>13</v>
      </c>
      <c r="O62" s="45">
        <v>2</v>
      </c>
      <c r="P62" s="45">
        <v>0</v>
      </c>
      <c r="Q62" s="45">
        <v>0</v>
      </c>
      <c r="R62" s="45">
        <v>33</v>
      </c>
      <c r="S62" s="45">
        <v>0</v>
      </c>
      <c r="T62" s="45">
        <v>0</v>
      </c>
      <c r="U62" s="45">
        <v>0</v>
      </c>
      <c r="V62" s="45">
        <v>2</v>
      </c>
      <c r="W62" s="45">
        <v>0</v>
      </c>
      <c r="X62" s="45">
        <v>0</v>
      </c>
    </row>
    <row r="63" spans="4:24" ht="13.5" thickBot="1" x14ac:dyDescent="0.25">
      <c r="D63" s="39" t="s">
        <v>70</v>
      </c>
      <c r="E63" s="41">
        <v>371</v>
      </c>
      <c r="F63" s="41">
        <v>87</v>
      </c>
      <c r="G63" s="41">
        <v>19</v>
      </c>
      <c r="H63" s="41">
        <v>8</v>
      </c>
      <c r="I63" s="41">
        <v>7</v>
      </c>
      <c r="J63" s="41">
        <v>13</v>
      </c>
      <c r="K63" s="41">
        <v>4</v>
      </c>
      <c r="L63" s="41">
        <v>13</v>
      </c>
      <c r="M63" s="41">
        <v>9</v>
      </c>
      <c r="N63" s="41">
        <v>48</v>
      </c>
      <c r="O63" s="41">
        <v>56</v>
      </c>
      <c r="P63" s="41">
        <v>12</v>
      </c>
      <c r="Q63" s="41">
        <v>13</v>
      </c>
      <c r="R63" s="41">
        <v>42</v>
      </c>
      <c r="S63" s="41">
        <v>8</v>
      </c>
      <c r="T63" s="41">
        <v>10</v>
      </c>
      <c r="U63" s="41">
        <v>13</v>
      </c>
      <c r="V63" s="41">
        <v>3</v>
      </c>
      <c r="W63" s="41">
        <v>6</v>
      </c>
      <c r="X63" s="41">
        <v>0</v>
      </c>
    </row>
    <row r="64" spans="4:24" ht="13.5" thickBot="1" x14ac:dyDescent="0.25">
      <c r="D64" s="60" t="s">
        <v>42</v>
      </c>
      <c r="E64" s="51">
        <f>SUM(E65:E66)</f>
        <v>1770</v>
      </c>
      <c r="F64" s="51">
        <v>425</v>
      </c>
      <c r="G64" s="51">
        <v>46</v>
      </c>
      <c r="H64" s="51">
        <v>33</v>
      </c>
      <c r="I64" s="51">
        <v>109</v>
      </c>
      <c r="J64" s="51">
        <v>141</v>
      </c>
      <c r="K64" s="51">
        <v>23</v>
      </c>
      <c r="L64" s="51">
        <v>59</v>
      </c>
      <c r="M64" s="51">
        <v>56</v>
      </c>
      <c r="N64" s="51">
        <v>226</v>
      </c>
      <c r="O64" s="51">
        <v>262</v>
      </c>
      <c r="P64" s="51">
        <v>20</v>
      </c>
      <c r="Q64" s="51">
        <v>61</v>
      </c>
      <c r="R64" s="51">
        <v>164</v>
      </c>
      <c r="S64" s="51">
        <v>59</v>
      </c>
      <c r="T64" s="51">
        <v>24</v>
      </c>
      <c r="U64" s="51">
        <v>5</v>
      </c>
      <c r="V64" s="51">
        <v>15</v>
      </c>
      <c r="W64" s="51">
        <v>20</v>
      </c>
      <c r="X64" s="51">
        <v>22</v>
      </c>
    </row>
    <row r="65" spans="4:24" ht="13.5" thickBot="1" x14ac:dyDescent="0.25">
      <c r="D65" s="39" t="s">
        <v>43</v>
      </c>
      <c r="E65" s="41">
        <v>1283</v>
      </c>
      <c r="F65" s="41">
        <v>330</v>
      </c>
      <c r="G65" s="41">
        <v>21</v>
      </c>
      <c r="H65" s="41">
        <v>23</v>
      </c>
      <c r="I65" s="41">
        <v>20</v>
      </c>
      <c r="J65" s="41">
        <v>96</v>
      </c>
      <c r="K65" s="41">
        <v>21</v>
      </c>
      <c r="L65" s="41">
        <v>45</v>
      </c>
      <c r="M65" s="41">
        <v>51</v>
      </c>
      <c r="N65" s="41">
        <v>179</v>
      </c>
      <c r="O65" s="41">
        <v>223</v>
      </c>
      <c r="P65" s="41">
        <v>18</v>
      </c>
      <c r="Q65" s="41">
        <v>51</v>
      </c>
      <c r="R65" s="41">
        <v>85</v>
      </c>
      <c r="S65" s="41">
        <v>59</v>
      </c>
      <c r="T65" s="41">
        <v>6</v>
      </c>
      <c r="U65" s="41">
        <v>2</v>
      </c>
      <c r="V65" s="41">
        <v>15</v>
      </c>
      <c r="W65" s="41">
        <v>17</v>
      </c>
      <c r="X65" s="41">
        <v>21</v>
      </c>
    </row>
    <row r="66" spans="4:24" ht="13.5" thickBot="1" x14ac:dyDescent="0.25">
      <c r="D66" s="39" t="s">
        <v>71</v>
      </c>
      <c r="E66" s="41">
        <v>487</v>
      </c>
      <c r="F66" s="41">
        <v>95</v>
      </c>
      <c r="G66" s="41">
        <v>25</v>
      </c>
      <c r="H66" s="41">
        <v>10</v>
      </c>
      <c r="I66" s="41">
        <v>89</v>
      </c>
      <c r="J66" s="41">
        <v>45</v>
      </c>
      <c r="K66" s="41">
        <v>2</v>
      </c>
      <c r="L66" s="41">
        <v>14</v>
      </c>
      <c r="M66" s="41">
        <v>5</v>
      </c>
      <c r="N66" s="41">
        <v>47</v>
      </c>
      <c r="O66" s="41">
        <v>39</v>
      </c>
      <c r="P66" s="41">
        <v>2</v>
      </c>
      <c r="Q66" s="41">
        <v>10</v>
      </c>
      <c r="R66" s="41">
        <v>79</v>
      </c>
      <c r="S66" s="41">
        <v>0</v>
      </c>
      <c r="T66" s="41">
        <v>18</v>
      </c>
      <c r="U66" s="41">
        <v>3</v>
      </c>
      <c r="V66" s="41">
        <v>0</v>
      </c>
      <c r="W66" s="41">
        <v>3</v>
      </c>
      <c r="X66" s="41">
        <v>1</v>
      </c>
    </row>
    <row r="67" spans="4:24" ht="13.5" thickBot="1" x14ac:dyDescent="0.25">
      <c r="D67" s="54" t="s">
        <v>44</v>
      </c>
      <c r="E67" s="53">
        <f>SUM(E71:E72,E68)</f>
        <v>20435</v>
      </c>
      <c r="F67" s="53">
        <v>4141</v>
      </c>
      <c r="G67" s="53">
        <v>443</v>
      </c>
      <c r="H67" s="53">
        <v>568</v>
      </c>
      <c r="I67" s="53">
        <v>643</v>
      </c>
      <c r="J67" s="53">
        <v>1221</v>
      </c>
      <c r="K67" s="53">
        <v>236</v>
      </c>
      <c r="L67" s="53">
        <v>858</v>
      </c>
      <c r="M67" s="53">
        <v>733</v>
      </c>
      <c r="N67" s="53">
        <v>2637</v>
      </c>
      <c r="O67" s="53">
        <v>3071</v>
      </c>
      <c r="P67" s="53">
        <v>417</v>
      </c>
      <c r="Q67" s="53">
        <v>1026</v>
      </c>
      <c r="R67" s="53">
        <v>2254</v>
      </c>
      <c r="S67" s="53">
        <v>731</v>
      </c>
      <c r="T67" s="53">
        <v>250</v>
      </c>
      <c r="U67" s="53">
        <v>967</v>
      </c>
      <c r="V67" s="53">
        <v>140</v>
      </c>
      <c r="W67" s="53">
        <v>53</v>
      </c>
      <c r="X67" s="53">
        <v>46</v>
      </c>
    </row>
    <row r="68" spans="4:24" ht="13.5" thickBot="1" x14ac:dyDescent="0.25">
      <c r="D68" s="57" t="s">
        <v>45</v>
      </c>
      <c r="E68" s="49">
        <f>SUM(E69:E70)</f>
        <v>2255</v>
      </c>
      <c r="F68" s="49">
        <v>529</v>
      </c>
      <c r="G68" s="49">
        <v>62</v>
      </c>
      <c r="H68" s="49">
        <v>52</v>
      </c>
      <c r="I68" s="49">
        <v>38</v>
      </c>
      <c r="J68" s="49">
        <v>61</v>
      </c>
      <c r="K68" s="49">
        <v>14</v>
      </c>
      <c r="L68" s="49">
        <v>60</v>
      </c>
      <c r="M68" s="49">
        <v>90</v>
      </c>
      <c r="N68" s="49">
        <v>261</v>
      </c>
      <c r="O68" s="49">
        <v>349</v>
      </c>
      <c r="P68" s="49">
        <v>26</v>
      </c>
      <c r="Q68" s="49">
        <v>69</v>
      </c>
      <c r="R68" s="49">
        <v>457</v>
      </c>
      <c r="S68" s="49">
        <v>77</v>
      </c>
      <c r="T68" s="49">
        <v>24</v>
      </c>
      <c r="U68" s="49">
        <v>64</v>
      </c>
      <c r="V68" s="49">
        <v>11</v>
      </c>
      <c r="W68" s="49">
        <v>9</v>
      </c>
      <c r="X68" s="49">
        <v>2</v>
      </c>
    </row>
    <row r="69" spans="4:24" ht="13.5" thickBot="1" x14ac:dyDescent="0.25">
      <c r="D69" s="40" t="s">
        <v>72</v>
      </c>
      <c r="E69" s="45">
        <v>434</v>
      </c>
      <c r="F69" s="45">
        <v>114</v>
      </c>
      <c r="G69" s="45">
        <v>12</v>
      </c>
      <c r="H69" s="45">
        <v>13</v>
      </c>
      <c r="I69" s="45">
        <v>8</v>
      </c>
      <c r="J69" s="45">
        <v>17</v>
      </c>
      <c r="K69" s="45">
        <v>6</v>
      </c>
      <c r="L69" s="45">
        <v>26</v>
      </c>
      <c r="M69" s="45">
        <v>17</v>
      </c>
      <c r="N69" s="45">
        <v>29</v>
      </c>
      <c r="O69" s="45">
        <v>62</v>
      </c>
      <c r="P69" s="45">
        <v>6</v>
      </c>
      <c r="Q69" s="45">
        <v>16</v>
      </c>
      <c r="R69" s="45">
        <v>61</v>
      </c>
      <c r="S69" s="45">
        <v>21</v>
      </c>
      <c r="T69" s="45">
        <v>6</v>
      </c>
      <c r="U69" s="45">
        <v>15</v>
      </c>
      <c r="V69" s="45">
        <v>2</v>
      </c>
      <c r="W69" s="45">
        <v>2</v>
      </c>
      <c r="X69" s="45">
        <v>1</v>
      </c>
    </row>
    <row r="70" spans="4:24" ht="13.5" thickBot="1" x14ac:dyDescent="0.25">
      <c r="D70" s="40" t="s">
        <v>73</v>
      </c>
      <c r="E70" s="45">
        <v>1821</v>
      </c>
      <c r="F70" s="45">
        <v>415</v>
      </c>
      <c r="G70" s="45">
        <v>50</v>
      </c>
      <c r="H70" s="45">
        <v>39</v>
      </c>
      <c r="I70" s="45">
        <v>30</v>
      </c>
      <c r="J70" s="45">
        <v>44</v>
      </c>
      <c r="K70" s="45">
        <v>8</v>
      </c>
      <c r="L70" s="45">
        <v>34</v>
      </c>
      <c r="M70" s="45">
        <v>73</v>
      </c>
      <c r="N70" s="45">
        <v>232</v>
      </c>
      <c r="O70" s="45">
        <v>287</v>
      </c>
      <c r="P70" s="45">
        <v>20</v>
      </c>
      <c r="Q70" s="45">
        <v>53</v>
      </c>
      <c r="R70" s="45">
        <v>396</v>
      </c>
      <c r="S70" s="45">
        <v>56</v>
      </c>
      <c r="T70" s="45">
        <v>18</v>
      </c>
      <c r="U70" s="45">
        <v>49</v>
      </c>
      <c r="V70" s="45">
        <v>9</v>
      </c>
      <c r="W70" s="45">
        <v>7</v>
      </c>
      <c r="X70" s="45">
        <v>1</v>
      </c>
    </row>
    <row r="71" spans="4:24" ht="13.5" thickBot="1" x14ac:dyDescent="0.25">
      <c r="D71" s="39" t="s">
        <v>46</v>
      </c>
      <c r="E71" s="41">
        <v>17182</v>
      </c>
      <c r="F71" s="41">
        <v>3418</v>
      </c>
      <c r="G71" s="41">
        <v>357</v>
      </c>
      <c r="H71" s="41">
        <v>467</v>
      </c>
      <c r="I71" s="41">
        <v>583</v>
      </c>
      <c r="J71" s="41">
        <v>1116</v>
      </c>
      <c r="K71" s="41">
        <v>208</v>
      </c>
      <c r="L71" s="41">
        <v>755</v>
      </c>
      <c r="M71" s="41">
        <v>618</v>
      </c>
      <c r="N71" s="41">
        <v>2199</v>
      </c>
      <c r="O71" s="41">
        <v>2577</v>
      </c>
      <c r="P71" s="41">
        <v>370</v>
      </c>
      <c r="Q71" s="41">
        <v>898</v>
      </c>
      <c r="R71" s="41">
        <v>1706</v>
      </c>
      <c r="S71" s="41">
        <v>626</v>
      </c>
      <c r="T71" s="41">
        <v>212</v>
      </c>
      <c r="U71" s="41">
        <v>878</v>
      </c>
      <c r="V71" s="41">
        <v>119</v>
      </c>
      <c r="W71" s="41">
        <v>36</v>
      </c>
      <c r="X71" s="41">
        <v>39</v>
      </c>
    </row>
    <row r="72" spans="4:24" ht="26.25" thickBot="1" x14ac:dyDescent="0.25">
      <c r="D72" s="39" t="s">
        <v>74</v>
      </c>
      <c r="E72" s="41">
        <v>998</v>
      </c>
      <c r="F72" s="41">
        <v>194</v>
      </c>
      <c r="G72" s="41">
        <v>24</v>
      </c>
      <c r="H72" s="41">
        <v>49</v>
      </c>
      <c r="I72" s="41">
        <v>22</v>
      </c>
      <c r="J72" s="41">
        <v>44</v>
      </c>
      <c r="K72" s="41">
        <v>14</v>
      </c>
      <c r="L72" s="41">
        <v>43</v>
      </c>
      <c r="M72" s="41">
        <v>25</v>
      </c>
      <c r="N72" s="41">
        <v>177</v>
      </c>
      <c r="O72" s="41">
        <v>145</v>
      </c>
      <c r="P72" s="41">
        <v>21</v>
      </c>
      <c r="Q72" s="41">
        <v>59</v>
      </c>
      <c r="R72" s="41">
        <v>91</v>
      </c>
      <c r="S72" s="41">
        <v>28</v>
      </c>
      <c r="T72" s="41">
        <v>14</v>
      </c>
      <c r="U72" s="41">
        <v>25</v>
      </c>
      <c r="V72" s="41">
        <v>10</v>
      </c>
      <c r="W72" s="41">
        <v>8</v>
      </c>
      <c r="X72" s="41">
        <v>5</v>
      </c>
    </row>
    <row r="73" spans="4:24" ht="13.5" thickBot="1" x14ac:dyDescent="0.25">
      <c r="D73" s="60" t="s">
        <v>47</v>
      </c>
      <c r="E73" s="51">
        <f>SUM(E74,E77)</f>
        <v>15170</v>
      </c>
      <c r="F73" s="51">
        <v>3107</v>
      </c>
      <c r="G73" s="51">
        <v>504</v>
      </c>
      <c r="H73" s="51">
        <v>274</v>
      </c>
      <c r="I73" s="51">
        <v>424</v>
      </c>
      <c r="J73" s="51">
        <v>537</v>
      </c>
      <c r="K73" s="51">
        <v>141</v>
      </c>
      <c r="L73" s="51">
        <v>599</v>
      </c>
      <c r="M73" s="51">
        <v>428</v>
      </c>
      <c r="N73" s="51">
        <v>1950</v>
      </c>
      <c r="O73" s="51">
        <v>2073</v>
      </c>
      <c r="P73" s="51">
        <v>206</v>
      </c>
      <c r="Q73" s="51">
        <v>620</v>
      </c>
      <c r="R73" s="51">
        <v>2562</v>
      </c>
      <c r="S73" s="51">
        <v>432</v>
      </c>
      <c r="T73" s="51">
        <v>235</v>
      </c>
      <c r="U73" s="51">
        <v>780</v>
      </c>
      <c r="V73" s="51">
        <v>77</v>
      </c>
      <c r="W73" s="51">
        <v>123</v>
      </c>
      <c r="X73" s="51">
        <v>98</v>
      </c>
    </row>
    <row r="74" spans="4:24" ht="24.75" customHeight="1" thickBot="1" x14ac:dyDescent="0.25">
      <c r="D74" s="39" t="s">
        <v>176</v>
      </c>
      <c r="E74" s="41">
        <f>SUM(E75:E76)</f>
        <v>12966</v>
      </c>
      <c r="F74" s="41">
        <v>2686</v>
      </c>
      <c r="G74" s="41">
        <v>374</v>
      </c>
      <c r="H74" s="41">
        <v>252</v>
      </c>
      <c r="I74" s="41">
        <v>357</v>
      </c>
      <c r="J74" s="41">
        <v>489</v>
      </c>
      <c r="K74" s="41">
        <v>113</v>
      </c>
      <c r="L74" s="41">
        <v>515</v>
      </c>
      <c r="M74" s="41">
        <v>384</v>
      </c>
      <c r="N74" s="41">
        <v>1645</v>
      </c>
      <c r="O74" s="41">
        <v>1786</v>
      </c>
      <c r="P74" s="41">
        <v>173</v>
      </c>
      <c r="Q74" s="41">
        <v>531</v>
      </c>
      <c r="R74" s="41">
        <v>2072</v>
      </c>
      <c r="S74" s="41">
        <v>362</v>
      </c>
      <c r="T74" s="41">
        <v>214</v>
      </c>
      <c r="U74" s="41">
        <v>733</v>
      </c>
      <c r="V74" s="41">
        <v>75</v>
      </c>
      <c r="W74" s="41">
        <v>119</v>
      </c>
      <c r="X74" s="41">
        <v>86</v>
      </c>
    </row>
    <row r="75" spans="4:24" ht="13.5" thickBot="1" x14ac:dyDescent="0.25">
      <c r="D75" s="40" t="s">
        <v>75</v>
      </c>
      <c r="E75" s="45">
        <v>6865</v>
      </c>
      <c r="F75" s="45">
        <v>1525</v>
      </c>
      <c r="G75" s="45">
        <v>128</v>
      </c>
      <c r="H75" s="45">
        <v>165</v>
      </c>
      <c r="I75" s="45">
        <v>135</v>
      </c>
      <c r="J75" s="45">
        <v>254</v>
      </c>
      <c r="K75" s="45">
        <v>51</v>
      </c>
      <c r="L75" s="45">
        <v>308</v>
      </c>
      <c r="M75" s="45">
        <v>222</v>
      </c>
      <c r="N75" s="45">
        <v>829</v>
      </c>
      <c r="O75" s="45">
        <v>946</v>
      </c>
      <c r="P75" s="45">
        <v>96</v>
      </c>
      <c r="Q75" s="45">
        <v>279</v>
      </c>
      <c r="R75" s="45">
        <v>1196</v>
      </c>
      <c r="S75" s="45">
        <v>192</v>
      </c>
      <c r="T75" s="45">
        <v>86</v>
      </c>
      <c r="U75" s="45">
        <v>306</v>
      </c>
      <c r="V75" s="45">
        <v>37</v>
      </c>
      <c r="W75" s="45">
        <v>64</v>
      </c>
      <c r="X75" s="45">
        <v>46</v>
      </c>
    </row>
    <row r="76" spans="4:24" ht="13.5" thickBot="1" x14ac:dyDescent="0.25">
      <c r="D76" s="40" t="s">
        <v>76</v>
      </c>
      <c r="E76" s="45">
        <v>6101</v>
      </c>
      <c r="F76" s="45">
        <v>1161</v>
      </c>
      <c r="G76" s="45">
        <v>246</v>
      </c>
      <c r="H76" s="45">
        <v>87</v>
      </c>
      <c r="I76" s="45">
        <v>222</v>
      </c>
      <c r="J76" s="45">
        <v>235</v>
      </c>
      <c r="K76" s="45">
        <v>62</v>
      </c>
      <c r="L76" s="45">
        <v>207</v>
      </c>
      <c r="M76" s="45">
        <v>162</v>
      </c>
      <c r="N76" s="45">
        <v>816</v>
      </c>
      <c r="O76" s="45">
        <v>840</v>
      </c>
      <c r="P76" s="45">
        <v>77</v>
      </c>
      <c r="Q76" s="45">
        <v>252</v>
      </c>
      <c r="R76" s="45">
        <v>876</v>
      </c>
      <c r="S76" s="45">
        <v>170</v>
      </c>
      <c r="T76" s="45">
        <v>128</v>
      </c>
      <c r="U76" s="45">
        <v>427</v>
      </c>
      <c r="V76" s="45">
        <v>38</v>
      </c>
      <c r="W76" s="45">
        <v>55</v>
      </c>
      <c r="X76" s="45">
        <v>40</v>
      </c>
    </row>
    <row r="77" spans="4:24" ht="13.5" thickBot="1" x14ac:dyDescent="0.25">
      <c r="D77" s="39" t="s">
        <v>77</v>
      </c>
      <c r="E77" s="41">
        <v>2204</v>
      </c>
      <c r="F77" s="41">
        <v>421</v>
      </c>
      <c r="G77" s="41">
        <v>130</v>
      </c>
      <c r="H77" s="41">
        <v>22</v>
      </c>
      <c r="I77" s="41">
        <v>67</v>
      </c>
      <c r="J77" s="41">
        <v>48</v>
      </c>
      <c r="K77" s="41">
        <v>28</v>
      </c>
      <c r="L77" s="41">
        <v>84</v>
      </c>
      <c r="M77" s="41">
        <v>44</v>
      </c>
      <c r="N77" s="41">
        <v>305</v>
      </c>
      <c r="O77" s="41">
        <v>287</v>
      </c>
      <c r="P77" s="41">
        <v>33</v>
      </c>
      <c r="Q77" s="41">
        <v>89</v>
      </c>
      <c r="R77" s="41">
        <v>490</v>
      </c>
      <c r="S77" s="41">
        <v>70</v>
      </c>
      <c r="T77" s="41">
        <v>21</v>
      </c>
      <c r="U77" s="41">
        <v>47</v>
      </c>
      <c r="V77" s="41">
        <v>2</v>
      </c>
      <c r="W77" s="41">
        <v>4</v>
      </c>
      <c r="X77" s="41">
        <v>12</v>
      </c>
    </row>
    <row r="78" spans="4:24" ht="13.5" thickBot="1" x14ac:dyDescent="0.25">
      <c r="D78" s="61" t="s">
        <v>78</v>
      </c>
      <c r="E78" s="51">
        <v>5913</v>
      </c>
      <c r="F78" s="51">
        <v>1377</v>
      </c>
      <c r="G78" s="51">
        <v>107</v>
      </c>
      <c r="H78" s="51">
        <v>126</v>
      </c>
      <c r="I78" s="51">
        <v>133</v>
      </c>
      <c r="J78" s="51">
        <v>210</v>
      </c>
      <c r="K78" s="51">
        <v>78</v>
      </c>
      <c r="L78" s="51">
        <v>241</v>
      </c>
      <c r="M78" s="51">
        <v>210</v>
      </c>
      <c r="N78" s="51">
        <v>807</v>
      </c>
      <c r="O78" s="51">
        <v>702</v>
      </c>
      <c r="P78" s="51">
        <v>150</v>
      </c>
      <c r="Q78" s="51">
        <v>312</v>
      </c>
      <c r="R78" s="51">
        <v>763</v>
      </c>
      <c r="S78" s="51">
        <v>187</v>
      </c>
      <c r="T78" s="51">
        <v>97</v>
      </c>
      <c r="U78" s="51">
        <v>156</v>
      </c>
      <c r="V78" s="51">
        <v>13</v>
      </c>
      <c r="W78" s="51">
        <v>107</v>
      </c>
      <c r="X78" s="51">
        <v>137</v>
      </c>
    </row>
    <row r="81" spans="4:4" x14ac:dyDescent="0.2">
      <c r="D81" s="47" t="s">
        <v>183</v>
      </c>
    </row>
    <row r="82" spans="4:4" x14ac:dyDescent="0.2">
      <c r="D82" s="48" t="s">
        <v>181</v>
      </c>
    </row>
    <row r="83" spans="4:4" x14ac:dyDescent="0.2">
      <c r="D83" s="48" t="s">
        <v>182</v>
      </c>
    </row>
    <row r="84" spans="4:4" x14ac:dyDescent="0.2">
      <c r="D84" s="11"/>
    </row>
    <row r="85" spans="4:4" x14ac:dyDescent="0.2">
      <c r="D85" s="47" t="s">
        <v>184</v>
      </c>
    </row>
    <row r="86" spans="4:4" x14ac:dyDescent="0.2">
      <c r="D86" s="48" t="s">
        <v>185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enableFormatConditionsCalculation="0"/>
  <dimension ref="D11:J45"/>
  <sheetViews>
    <sheetView zoomScaleNormal="100" workbookViewId="0"/>
  </sheetViews>
  <sheetFormatPr baseColWidth="10" defaultRowHeight="15" x14ac:dyDescent="0.2"/>
  <cols>
    <col min="1" max="2" width="11.42578125" style="1"/>
    <col min="3" max="3" width="4.7109375" style="1" customWidth="1"/>
    <col min="4" max="4" width="34.140625" style="1" customWidth="1"/>
    <col min="5" max="6" width="13.5703125" style="9" customWidth="1"/>
    <col min="7" max="7" width="13.5703125" style="1" customWidth="1"/>
    <col min="8" max="16384" width="11.42578125" style="1"/>
  </cols>
  <sheetData>
    <row r="11" spans="4:10" ht="18" x14ac:dyDescent="0.25">
      <c r="D11" s="8"/>
      <c r="J11"/>
    </row>
    <row r="12" spans="4:10" ht="18" x14ac:dyDescent="0.25">
      <c r="D12" s="8"/>
      <c r="E12" s="8"/>
      <c r="F12" s="8"/>
      <c r="G12" s="8"/>
    </row>
    <row r="13" spans="4:10" ht="18" x14ac:dyDescent="0.25">
      <c r="D13" s="8"/>
      <c r="E13" s="8"/>
      <c r="F13" s="8"/>
      <c r="G13" s="8"/>
    </row>
    <row r="14" spans="4:10" x14ac:dyDescent="0.2">
      <c r="D14" s="10"/>
      <c r="E14" s="1"/>
      <c r="F14" s="1"/>
    </row>
    <row r="15" spans="4:10" ht="24" customHeight="1" x14ac:dyDescent="0.2">
      <c r="D15" s="63" t="s">
        <v>12</v>
      </c>
    </row>
    <row r="16" spans="4:10" ht="22.5" customHeight="1" x14ac:dyDescent="0.2">
      <c r="D16" s="24"/>
      <c r="E16" s="12"/>
      <c r="F16" s="12"/>
      <c r="G16" s="13"/>
    </row>
    <row r="17" spans="4:7" s="29" customFormat="1" ht="26.25" thickBot="1" x14ac:dyDescent="0.2">
      <c r="D17" s="16" t="s">
        <v>82</v>
      </c>
      <c r="E17" s="34" t="s">
        <v>116</v>
      </c>
      <c r="F17" s="35" t="s">
        <v>85</v>
      </c>
      <c r="G17" s="35" t="s">
        <v>10</v>
      </c>
    </row>
    <row r="18" spans="4:7" ht="13.5" thickBot="1" x14ac:dyDescent="0.25">
      <c r="D18" s="31" t="s">
        <v>95</v>
      </c>
      <c r="E18" s="32">
        <f>SUM(E19:E37)</f>
        <v>412571</v>
      </c>
      <c r="F18" s="32">
        <f>SUM(F19:F37)</f>
        <v>332039</v>
      </c>
      <c r="G18" s="32">
        <f>SUM(G19:G37)</f>
        <v>80532</v>
      </c>
    </row>
    <row r="19" spans="4:7" ht="13.5" thickBot="1" x14ac:dyDescent="0.25">
      <c r="D19" s="62" t="s">
        <v>96</v>
      </c>
      <c r="E19" s="41">
        <v>77303</v>
      </c>
      <c r="F19" s="41">
        <v>62875</v>
      </c>
      <c r="G19" s="41">
        <v>14428</v>
      </c>
    </row>
    <row r="20" spans="4:7" ht="13.5" thickBot="1" x14ac:dyDescent="0.25">
      <c r="D20" s="62" t="s">
        <v>97</v>
      </c>
      <c r="E20" s="41">
        <v>9595</v>
      </c>
      <c r="F20" s="41">
        <v>7785</v>
      </c>
      <c r="G20" s="41">
        <v>1810</v>
      </c>
    </row>
    <row r="21" spans="4:7" ht="13.5" thickBot="1" x14ac:dyDescent="0.25">
      <c r="D21" s="62" t="s">
        <v>98</v>
      </c>
      <c r="E21" s="41">
        <v>8824</v>
      </c>
      <c r="F21" s="41">
        <v>7024</v>
      </c>
      <c r="G21" s="41">
        <v>1800</v>
      </c>
    </row>
    <row r="22" spans="4:7" ht="13.5" thickBot="1" x14ac:dyDescent="0.25">
      <c r="D22" s="62" t="s">
        <v>99</v>
      </c>
      <c r="E22" s="41">
        <v>11735</v>
      </c>
      <c r="F22" s="41">
        <v>9709</v>
      </c>
      <c r="G22" s="41">
        <v>2026</v>
      </c>
    </row>
    <row r="23" spans="4:7" ht="13.5" thickBot="1" x14ac:dyDescent="0.25">
      <c r="D23" s="62" t="s">
        <v>100</v>
      </c>
      <c r="E23" s="41">
        <v>21082</v>
      </c>
      <c r="F23" s="41">
        <v>17522</v>
      </c>
      <c r="G23" s="41">
        <v>3560</v>
      </c>
    </row>
    <row r="24" spans="4:7" ht="13.5" thickBot="1" x14ac:dyDescent="0.25">
      <c r="D24" s="62" t="s">
        <v>101</v>
      </c>
      <c r="E24" s="41">
        <v>4897</v>
      </c>
      <c r="F24" s="41">
        <v>3974</v>
      </c>
      <c r="G24" s="41">
        <v>923</v>
      </c>
    </row>
    <row r="25" spans="4:7" ht="13.5" thickBot="1" x14ac:dyDescent="0.25">
      <c r="D25" s="62" t="s">
        <v>102</v>
      </c>
      <c r="E25" s="41">
        <v>16731</v>
      </c>
      <c r="F25" s="41">
        <v>13361</v>
      </c>
      <c r="G25" s="41">
        <v>3370</v>
      </c>
    </row>
    <row r="26" spans="4:7" ht="13.5" thickBot="1" x14ac:dyDescent="0.25">
      <c r="D26" s="62" t="s">
        <v>103</v>
      </c>
      <c r="E26" s="41">
        <v>12783</v>
      </c>
      <c r="F26" s="41">
        <v>10728</v>
      </c>
      <c r="G26" s="41">
        <v>2055</v>
      </c>
    </row>
    <row r="27" spans="4:7" ht="13.5" thickBot="1" x14ac:dyDescent="0.25">
      <c r="D27" s="62" t="s">
        <v>104</v>
      </c>
      <c r="E27" s="41">
        <v>71655</v>
      </c>
      <c r="F27" s="41">
        <v>57262</v>
      </c>
      <c r="G27" s="41">
        <v>14393</v>
      </c>
    </row>
    <row r="28" spans="4:7" ht="13.5" thickBot="1" x14ac:dyDescent="0.25">
      <c r="D28" s="62" t="s">
        <v>105</v>
      </c>
      <c r="E28" s="41">
        <v>53383</v>
      </c>
      <c r="F28" s="41">
        <v>42692</v>
      </c>
      <c r="G28" s="41">
        <v>10691</v>
      </c>
    </row>
    <row r="29" spans="4:7" ht="13.5" thickBot="1" x14ac:dyDescent="0.25">
      <c r="D29" s="62" t="s">
        <v>106</v>
      </c>
      <c r="E29" s="41">
        <v>7014</v>
      </c>
      <c r="F29" s="41">
        <v>5736</v>
      </c>
      <c r="G29" s="41">
        <v>1278</v>
      </c>
    </row>
    <row r="30" spans="4:7" ht="13.5" thickBot="1" x14ac:dyDescent="0.25">
      <c r="D30" s="62" t="s">
        <v>107</v>
      </c>
      <c r="E30" s="41">
        <v>19919</v>
      </c>
      <c r="F30" s="41">
        <v>16262</v>
      </c>
      <c r="G30" s="41">
        <v>3657</v>
      </c>
    </row>
    <row r="31" spans="4:7" ht="13.5" thickBot="1" x14ac:dyDescent="0.25">
      <c r="D31" s="62" t="s">
        <v>108</v>
      </c>
      <c r="E31" s="41">
        <v>54264</v>
      </c>
      <c r="F31" s="41">
        <v>41157</v>
      </c>
      <c r="G31" s="41">
        <v>13107</v>
      </c>
    </row>
    <row r="32" spans="4:7" ht="13.5" thickBot="1" x14ac:dyDescent="0.25">
      <c r="D32" s="62" t="s">
        <v>109</v>
      </c>
      <c r="E32" s="41">
        <v>13275</v>
      </c>
      <c r="F32" s="41">
        <v>11214</v>
      </c>
      <c r="G32" s="41">
        <v>2061</v>
      </c>
    </row>
    <row r="33" spans="4:7" ht="13.5" thickBot="1" x14ac:dyDescent="0.25">
      <c r="D33" s="62" t="s">
        <v>110</v>
      </c>
      <c r="E33" s="41">
        <v>4940</v>
      </c>
      <c r="F33" s="41">
        <v>4121</v>
      </c>
      <c r="G33" s="41">
        <v>819</v>
      </c>
    </row>
    <row r="34" spans="4:7" ht="13.5" thickBot="1" x14ac:dyDescent="0.25">
      <c r="D34" s="62" t="s">
        <v>111</v>
      </c>
      <c r="E34" s="41">
        <v>18697</v>
      </c>
      <c r="F34" s="41">
        <v>15265</v>
      </c>
      <c r="G34" s="41">
        <v>3432</v>
      </c>
    </row>
    <row r="35" spans="4:7" ht="13.5" thickBot="1" x14ac:dyDescent="0.25">
      <c r="D35" s="62" t="s">
        <v>112</v>
      </c>
      <c r="E35" s="41">
        <v>2439</v>
      </c>
      <c r="F35" s="41">
        <v>1991</v>
      </c>
      <c r="G35" s="41">
        <v>448</v>
      </c>
    </row>
    <row r="36" spans="4:7" ht="13.5" thickBot="1" x14ac:dyDescent="0.25">
      <c r="D36" s="62" t="s">
        <v>113</v>
      </c>
      <c r="E36" s="41">
        <v>2180</v>
      </c>
      <c r="F36" s="41">
        <v>1763</v>
      </c>
      <c r="G36" s="41">
        <v>417</v>
      </c>
    </row>
    <row r="37" spans="4:7" ht="13.5" thickBot="1" x14ac:dyDescent="0.25">
      <c r="D37" s="62" t="s">
        <v>114</v>
      </c>
      <c r="E37" s="41">
        <v>1855</v>
      </c>
      <c r="F37" s="41">
        <v>1598</v>
      </c>
      <c r="G37" s="41">
        <v>257</v>
      </c>
    </row>
    <row r="40" spans="4:7" x14ac:dyDescent="0.2">
      <c r="D40" s="47" t="s">
        <v>183</v>
      </c>
    </row>
    <row r="41" spans="4:7" x14ac:dyDescent="0.2">
      <c r="D41" s="48" t="s">
        <v>181</v>
      </c>
    </row>
    <row r="42" spans="4:7" x14ac:dyDescent="0.2">
      <c r="D42" s="48" t="s">
        <v>182</v>
      </c>
    </row>
    <row r="43" spans="4:7" x14ac:dyDescent="0.2">
      <c r="D43" s="11"/>
    </row>
    <row r="44" spans="4:7" x14ac:dyDescent="0.2">
      <c r="D44" s="47" t="s">
        <v>184</v>
      </c>
    </row>
    <row r="45" spans="4:7" x14ac:dyDescent="0.2">
      <c r="D45" s="48" t="s">
        <v>185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enableFormatConditionsCalculation="0"/>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6" width="13.140625" style="9" customWidth="1"/>
    <col min="7" max="14" width="13.140625" style="1" customWidth="1"/>
    <col min="15" max="16384" width="11.42578125" style="1"/>
  </cols>
  <sheetData>
    <row r="11" spans="4:10" ht="18" x14ac:dyDescent="0.25">
      <c r="D11" s="8"/>
      <c r="J11"/>
    </row>
    <row r="12" spans="4:10" ht="18" x14ac:dyDescent="0.25">
      <c r="D12" s="8"/>
      <c r="E12" s="8"/>
      <c r="F12" s="8"/>
      <c r="G12" s="8"/>
    </row>
    <row r="13" spans="4:10" ht="18" x14ac:dyDescent="0.25">
      <c r="D13" s="8"/>
      <c r="E13" s="8"/>
      <c r="F13" s="8"/>
      <c r="G13" s="8"/>
    </row>
    <row r="14" spans="4:10" x14ac:dyDescent="0.2">
      <c r="D14" s="10"/>
    </row>
    <row r="15" spans="4:10" ht="24" customHeight="1" x14ac:dyDescent="0.2">
      <c r="D15" s="63" t="s">
        <v>12</v>
      </c>
    </row>
    <row r="16" spans="4:10" ht="22.5" customHeight="1" x14ac:dyDescent="0.2">
      <c r="D16" s="24"/>
      <c r="E16" s="12"/>
      <c r="F16" s="12"/>
      <c r="G16" s="13"/>
    </row>
    <row r="17" spans="4:14" s="29" customFormat="1" ht="26.25" thickBot="1" x14ac:dyDescent="0.2">
      <c r="D17" s="16" t="s">
        <v>82</v>
      </c>
      <c r="E17" s="34" t="s">
        <v>83</v>
      </c>
      <c r="F17" s="35" t="s">
        <v>1</v>
      </c>
      <c r="G17" s="35" t="s">
        <v>2</v>
      </c>
      <c r="H17" s="35" t="s">
        <v>3</v>
      </c>
      <c r="I17" s="35" t="s">
        <v>4</v>
      </c>
      <c r="J17" s="35" t="s">
        <v>5</v>
      </c>
      <c r="K17" s="35" t="s">
        <v>6</v>
      </c>
      <c r="L17" s="35" t="s">
        <v>7</v>
      </c>
      <c r="M17" s="35" t="s">
        <v>8</v>
      </c>
      <c r="N17" s="46" t="s">
        <v>186</v>
      </c>
    </row>
    <row r="18" spans="4:14" ht="13.5" thickBot="1" x14ac:dyDescent="0.25">
      <c r="D18" s="31" t="s">
        <v>95</v>
      </c>
      <c r="E18" s="32">
        <f>SUM(E19:E37)</f>
        <v>412571</v>
      </c>
      <c r="F18" s="32">
        <f t="shared" ref="F18:N18" si="0">SUM(F19:F37)</f>
        <v>35039</v>
      </c>
      <c r="G18" s="32">
        <f t="shared" si="0"/>
        <v>58013</v>
      </c>
      <c r="H18" s="32">
        <f t="shared" si="0"/>
        <v>58714</v>
      </c>
      <c r="I18" s="32">
        <f t="shared" si="0"/>
        <v>59368</v>
      </c>
      <c r="J18" s="32">
        <f t="shared" si="0"/>
        <v>58315</v>
      </c>
      <c r="K18" s="32">
        <f t="shared" si="0"/>
        <v>87141</v>
      </c>
      <c r="L18" s="32">
        <f t="shared" si="0"/>
        <v>39231</v>
      </c>
      <c r="M18" s="32">
        <f t="shared" si="0"/>
        <v>12794</v>
      </c>
      <c r="N18" s="32">
        <f t="shared" si="0"/>
        <v>3956</v>
      </c>
    </row>
    <row r="19" spans="4:14" ht="13.5" thickBot="1" x14ac:dyDescent="0.25">
      <c r="D19" s="62" t="s">
        <v>96</v>
      </c>
      <c r="E19" s="41">
        <v>77303</v>
      </c>
      <c r="F19" s="41">
        <v>5872</v>
      </c>
      <c r="G19" s="41">
        <v>10238</v>
      </c>
      <c r="H19" s="41">
        <v>11208</v>
      </c>
      <c r="I19" s="41">
        <v>11701</v>
      </c>
      <c r="J19" s="41">
        <v>11225</v>
      </c>
      <c r="K19" s="41">
        <v>16282</v>
      </c>
      <c r="L19" s="41">
        <v>7644</v>
      </c>
      <c r="M19" s="41">
        <v>2411</v>
      </c>
      <c r="N19" s="41">
        <v>722</v>
      </c>
    </row>
    <row r="20" spans="4:14" ht="13.5" thickBot="1" x14ac:dyDescent="0.25">
      <c r="D20" s="62" t="s">
        <v>97</v>
      </c>
      <c r="E20" s="41">
        <v>9595</v>
      </c>
      <c r="F20" s="41">
        <v>846</v>
      </c>
      <c r="G20" s="41">
        <v>1350</v>
      </c>
      <c r="H20" s="41">
        <v>1286</v>
      </c>
      <c r="I20" s="41">
        <v>1287</v>
      </c>
      <c r="J20" s="41">
        <v>1451</v>
      </c>
      <c r="K20" s="41">
        <v>2061</v>
      </c>
      <c r="L20" s="41">
        <v>949</v>
      </c>
      <c r="M20" s="41">
        <v>269</v>
      </c>
      <c r="N20" s="41">
        <v>96</v>
      </c>
    </row>
    <row r="21" spans="4:14" ht="13.5" thickBot="1" x14ac:dyDescent="0.25">
      <c r="D21" s="62" t="s">
        <v>98</v>
      </c>
      <c r="E21" s="41">
        <v>8824</v>
      </c>
      <c r="F21" s="41">
        <v>635</v>
      </c>
      <c r="G21" s="41">
        <v>982</v>
      </c>
      <c r="H21" s="41">
        <v>1078</v>
      </c>
      <c r="I21" s="41">
        <v>1183</v>
      </c>
      <c r="J21" s="41">
        <v>1231</v>
      </c>
      <c r="K21" s="41">
        <v>2051</v>
      </c>
      <c r="L21" s="41">
        <v>1057</v>
      </c>
      <c r="M21" s="41">
        <v>446</v>
      </c>
      <c r="N21" s="41">
        <v>161</v>
      </c>
    </row>
    <row r="22" spans="4:14" ht="13.5" thickBot="1" x14ac:dyDescent="0.25">
      <c r="D22" s="62" t="s">
        <v>99</v>
      </c>
      <c r="E22" s="41">
        <v>11735</v>
      </c>
      <c r="F22" s="41">
        <v>926</v>
      </c>
      <c r="G22" s="41">
        <v>1594</v>
      </c>
      <c r="H22" s="41">
        <v>1795</v>
      </c>
      <c r="I22" s="41">
        <v>1698</v>
      </c>
      <c r="J22" s="41">
        <v>1636</v>
      </c>
      <c r="K22" s="41">
        <v>2513</v>
      </c>
      <c r="L22" s="41">
        <v>1095</v>
      </c>
      <c r="M22" s="41">
        <v>376</v>
      </c>
      <c r="N22" s="41">
        <v>102</v>
      </c>
    </row>
    <row r="23" spans="4:14" ht="13.5" thickBot="1" x14ac:dyDescent="0.25">
      <c r="D23" s="62" t="s">
        <v>100</v>
      </c>
      <c r="E23" s="41">
        <v>21082</v>
      </c>
      <c r="F23" s="41">
        <v>1470</v>
      </c>
      <c r="G23" s="41">
        <v>2625</v>
      </c>
      <c r="H23" s="41">
        <v>2862</v>
      </c>
      <c r="I23" s="41">
        <v>3005</v>
      </c>
      <c r="J23" s="41">
        <v>2929</v>
      </c>
      <c r="K23" s="41">
        <v>4741</v>
      </c>
      <c r="L23" s="41">
        <v>2438</v>
      </c>
      <c r="M23" s="41">
        <v>788</v>
      </c>
      <c r="N23" s="41">
        <v>224</v>
      </c>
    </row>
    <row r="24" spans="4:14" ht="13.5" thickBot="1" x14ac:dyDescent="0.25">
      <c r="D24" s="62" t="s">
        <v>101</v>
      </c>
      <c r="E24" s="41">
        <v>4897</v>
      </c>
      <c r="F24" s="41">
        <v>414</v>
      </c>
      <c r="G24" s="41">
        <v>624</v>
      </c>
      <c r="H24" s="41">
        <v>630</v>
      </c>
      <c r="I24" s="41">
        <v>661</v>
      </c>
      <c r="J24" s="41">
        <v>666</v>
      </c>
      <c r="K24" s="41">
        <v>1068</v>
      </c>
      <c r="L24" s="41">
        <v>524</v>
      </c>
      <c r="M24" s="41">
        <v>256</v>
      </c>
      <c r="N24" s="41">
        <v>54</v>
      </c>
    </row>
    <row r="25" spans="4:14" ht="13.5" thickBot="1" x14ac:dyDescent="0.25">
      <c r="D25" s="62" t="s">
        <v>102</v>
      </c>
      <c r="E25" s="41">
        <v>16731</v>
      </c>
      <c r="F25" s="41">
        <v>1197</v>
      </c>
      <c r="G25" s="41">
        <v>2202</v>
      </c>
      <c r="H25" s="41">
        <v>2193</v>
      </c>
      <c r="I25" s="41">
        <v>2172</v>
      </c>
      <c r="J25" s="41">
        <v>2214</v>
      </c>
      <c r="K25" s="41">
        <v>3841</v>
      </c>
      <c r="L25" s="41">
        <v>1952</v>
      </c>
      <c r="M25" s="41">
        <v>707</v>
      </c>
      <c r="N25" s="41">
        <v>253</v>
      </c>
    </row>
    <row r="26" spans="4:14" ht="13.5" thickBot="1" x14ac:dyDescent="0.25">
      <c r="D26" s="62" t="s">
        <v>103</v>
      </c>
      <c r="E26" s="41">
        <v>12783</v>
      </c>
      <c r="F26" s="41">
        <v>997</v>
      </c>
      <c r="G26" s="41">
        <v>1870</v>
      </c>
      <c r="H26" s="41">
        <v>1891</v>
      </c>
      <c r="I26" s="41">
        <v>1747</v>
      </c>
      <c r="J26" s="41">
        <v>1778</v>
      </c>
      <c r="K26" s="41">
        <v>2734</v>
      </c>
      <c r="L26" s="41">
        <v>1288</v>
      </c>
      <c r="M26" s="41">
        <v>353</v>
      </c>
      <c r="N26" s="41">
        <v>125</v>
      </c>
    </row>
    <row r="27" spans="4:14" ht="13.5" thickBot="1" x14ac:dyDescent="0.25">
      <c r="D27" s="62" t="s">
        <v>104</v>
      </c>
      <c r="E27" s="41">
        <v>71655</v>
      </c>
      <c r="F27" s="41">
        <v>7799</v>
      </c>
      <c r="G27" s="41">
        <v>11371</v>
      </c>
      <c r="H27" s="41">
        <v>11048</v>
      </c>
      <c r="I27" s="41">
        <v>10599</v>
      </c>
      <c r="J27" s="41">
        <v>9971</v>
      </c>
      <c r="K27" s="41">
        <v>13567</v>
      </c>
      <c r="L27" s="41">
        <v>5283</v>
      </c>
      <c r="M27" s="41">
        <v>1514</v>
      </c>
      <c r="N27" s="41">
        <v>503</v>
      </c>
    </row>
    <row r="28" spans="4:14" ht="13.5" thickBot="1" x14ac:dyDescent="0.25">
      <c r="D28" s="62" t="s">
        <v>105</v>
      </c>
      <c r="E28" s="41">
        <v>53383</v>
      </c>
      <c r="F28" s="41">
        <v>4524</v>
      </c>
      <c r="G28" s="41">
        <v>7260</v>
      </c>
      <c r="H28" s="41">
        <v>7005</v>
      </c>
      <c r="I28" s="41">
        <v>7672</v>
      </c>
      <c r="J28" s="41">
        <v>7860</v>
      </c>
      <c r="K28" s="41">
        <v>11790</v>
      </c>
      <c r="L28" s="41">
        <v>5054</v>
      </c>
      <c r="M28" s="41">
        <v>1730</v>
      </c>
      <c r="N28" s="41">
        <v>488</v>
      </c>
    </row>
    <row r="29" spans="4:14" ht="13.5" thickBot="1" x14ac:dyDescent="0.25">
      <c r="D29" s="62" t="s">
        <v>106</v>
      </c>
      <c r="E29" s="41">
        <v>7014</v>
      </c>
      <c r="F29" s="41">
        <v>489</v>
      </c>
      <c r="G29" s="41">
        <v>934</v>
      </c>
      <c r="H29" s="41">
        <v>951</v>
      </c>
      <c r="I29" s="41">
        <v>972</v>
      </c>
      <c r="J29" s="41">
        <v>924</v>
      </c>
      <c r="K29" s="41">
        <v>1518</v>
      </c>
      <c r="L29" s="41">
        <v>844</v>
      </c>
      <c r="M29" s="41">
        <v>302</v>
      </c>
      <c r="N29" s="41">
        <v>80</v>
      </c>
    </row>
    <row r="30" spans="4:14" ht="13.5" thickBot="1" x14ac:dyDescent="0.25">
      <c r="D30" s="62" t="s">
        <v>107</v>
      </c>
      <c r="E30" s="41">
        <v>19919</v>
      </c>
      <c r="F30" s="41">
        <v>1289</v>
      </c>
      <c r="G30" s="41">
        <v>2344</v>
      </c>
      <c r="H30" s="41">
        <v>2469</v>
      </c>
      <c r="I30" s="41">
        <v>2672</v>
      </c>
      <c r="J30" s="41">
        <v>2811</v>
      </c>
      <c r="K30" s="41">
        <v>4658</v>
      </c>
      <c r="L30" s="41">
        <v>2370</v>
      </c>
      <c r="M30" s="41">
        <v>928</v>
      </c>
      <c r="N30" s="41">
        <v>378</v>
      </c>
    </row>
    <row r="31" spans="4:14" ht="13.5" thickBot="1" x14ac:dyDescent="0.25">
      <c r="D31" s="62" t="s">
        <v>108</v>
      </c>
      <c r="E31" s="41">
        <v>54264</v>
      </c>
      <c r="F31" s="41">
        <v>4597</v>
      </c>
      <c r="G31" s="41">
        <v>8025</v>
      </c>
      <c r="H31" s="41">
        <v>8016</v>
      </c>
      <c r="I31" s="41">
        <v>8025</v>
      </c>
      <c r="J31" s="41">
        <v>7537</v>
      </c>
      <c r="K31" s="41">
        <v>11243</v>
      </c>
      <c r="L31" s="41">
        <v>4829</v>
      </c>
      <c r="M31" s="41">
        <v>1563</v>
      </c>
      <c r="N31" s="41">
        <v>429</v>
      </c>
    </row>
    <row r="32" spans="4:14" ht="13.5" thickBot="1" x14ac:dyDescent="0.25">
      <c r="D32" s="62" t="s">
        <v>109</v>
      </c>
      <c r="E32" s="41">
        <v>13275</v>
      </c>
      <c r="F32" s="41">
        <v>1078</v>
      </c>
      <c r="G32" s="41">
        <v>1847</v>
      </c>
      <c r="H32" s="41">
        <v>2006</v>
      </c>
      <c r="I32" s="41">
        <v>1936</v>
      </c>
      <c r="J32" s="41">
        <v>1995</v>
      </c>
      <c r="K32" s="41">
        <v>2864</v>
      </c>
      <c r="L32" s="41">
        <v>1123</v>
      </c>
      <c r="M32" s="41">
        <v>341</v>
      </c>
      <c r="N32" s="41">
        <v>85</v>
      </c>
    </row>
    <row r="33" spans="4:14" ht="13.5" thickBot="1" x14ac:dyDescent="0.25">
      <c r="D33" s="62" t="s">
        <v>110</v>
      </c>
      <c r="E33" s="41">
        <v>4940</v>
      </c>
      <c r="F33" s="41">
        <v>417</v>
      </c>
      <c r="G33" s="41">
        <v>750</v>
      </c>
      <c r="H33" s="41">
        <v>689</v>
      </c>
      <c r="I33" s="41">
        <v>652</v>
      </c>
      <c r="J33" s="41">
        <v>789</v>
      </c>
      <c r="K33" s="41">
        <v>1084</v>
      </c>
      <c r="L33" s="41">
        <v>390</v>
      </c>
      <c r="M33" s="41">
        <v>125</v>
      </c>
      <c r="N33" s="41">
        <v>44</v>
      </c>
    </row>
    <row r="34" spans="4:14" ht="13.5" thickBot="1" x14ac:dyDescent="0.25">
      <c r="D34" s="62" t="s">
        <v>111</v>
      </c>
      <c r="E34" s="41">
        <v>18697</v>
      </c>
      <c r="F34" s="41">
        <v>1762</v>
      </c>
      <c r="G34" s="41">
        <v>2765</v>
      </c>
      <c r="H34" s="41">
        <v>2587</v>
      </c>
      <c r="I34" s="41">
        <v>2498</v>
      </c>
      <c r="J34" s="41">
        <v>2450</v>
      </c>
      <c r="K34" s="41">
        <v>4034</v>
      </c>
      <c r="L34" s="41">
        <v>1871</v>
      </c>
      <c r="M34" s="41">
        <v>554</v>
      </c>
      <c r="N34" s="41">
        <v>176</v>
      </c>
    </row>
    <row r="35" spans="4:14" ht="13.5" thickBot="1" x14ac:dyDescent="0.25">
      <c r="D35" s="62" t="s">
        <v>112</v>
      </c>
      <c r="E35" s="41">
        <v>2439</v>
      </c>
      <c r="F35" s="41">
        <v>195</v>
      </c>
      <c r="G35" s="41">
        <v>339</v>
      </c>
      <c r="H35" s="41">
        <v>303</v>
      </c>
      <c r="I35" s="41">
        <v>331</v>
      </c>
      <c r="J35" s="41">
        <v>384</v>
      </c>
      <c r="K35" s="41">
        <v>540</v>
      </c>
      <c r="L35" s="41">
        <v>251</v>
      </c>
      <c r="M35" s="41">
        <v>72</v>
      </c>
      <c r="N35" s="41">
        <v>24</v>
      </c>
    </row>
    <row r="36" spans="4:14" ht="13.5" thickBot="1" x14ac:dyDescent="0.25">
      <c r="D36" s="62" t="s">
        <v>113</v>
      </c>
      <c r="E36" s="41">
        <v>2180</v>
      </c>
      <c r="F36" s="41">
        <v>230</v>
      </c>
      <c r="G36" s="41">
        <v>456</v>
      </c>
      <c r="H36" s="41">
        <v>376</v>
      </c>
      <c r="I36" s="41">
        <v>309</v>
      </c>
      <c r="J36" s="41">
        <v>266</v>
      </c>
      <c r="K36" s="41">
        <v>343</v>
      </c>
      <c r="L36" s="41">
        <v>156</v>
      </c>
      <c r="M36" s="41">
        <v>39</v>
      </c>
      <c r="N36" s="41">
        <v>5</v>
      </c>
    </row>
    <row r="37" spans="4:14" ht="13.5" thickBot="1" x14ac:dyDescent="0.25">
      <c r="D37" s="62" t="s">
        <v>114</v>
      </c>
      <c r="E37" s="41">
        <v>1855</v>
      </c>
      <c r="F37" s="41">
        <v>302</v>
      </c>
      <c r="G37" s="41">
        <v>437</v>
      </c>
      <c r="H37" s="41">
        <v>321</v>
      </c>
      <c r="I37" s="41">
        <v>248</v>
      </c>
      <c r="J37" s="41">
        <v>198</v>
      </c>
      <c r="K37" s="41">
        <v>209</v>
      </c>
      <c r="L37" s="41">
        <v>113</v>
      </c>
      <c r="M37" s="41">
        <v>20</v>
      </c>
      <c r="N37" s="41">
        <v>7</v>
      </c>
    </row>
    <row r="40" spans="4:14" x14ac:dyDescent="0.2">
      <c r="D40" s="47" t="s">
        <v>183</v>
      </c>
    </row>
    <row r="41" spans="4:14" x14ac:dyDescent="0.2">
      <c r="D41" s="48" t="s">
        <v>181</v>
      </c>
    </row>
    <row r="42" spans="4:14" x14ac:dyDescent="0.2">
      <c r="D42" s="48" t="s">
        <v>182</v>
      </c>
    </row>
    <row r="43" spans="4:14" x14ac:dyDescent="0.2">
      <c r="D43" s="11"/>
    </row>
    <row r="44" spans="4:14" x14ac:dyDescent="0.2">
      <c r="D44" s="47" t="s">
        <v>184</v>
      </c>
    </row>
    <row r="45" spans="4:14" x14ac:dyDescent="0.2">
      <c r="D45" s="48" t="s">
        <v>185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8BC8A8FA-F212-4315-8C62-86D3451E7030}">
  <ds:schemaRefs>
    <ds:schemaRef ds:uri="http://schemas.microsoft.com/sharepoint/v3/contenttype/forms"/>
  </ds:schemaRefs>
</ds:datastoreItem>
</file>

<file path=customXml/itemProps3.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2010-11-18T12:25:50Z</cp:lastPrinted>
  <dcterms:created xsi:type="dcterms:W3CDTF">2008-12-05T10:12:17Z</dcterms:created>
  <dcterms:modified xsi:type="dcterms:W3CDTF">2020-09-25T11:29:44Z</dcterms:modified>
</cp:coreProperties>
</file>